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8\CUENTA PUBLICA 2018\CUENTA PUBLICA ANUAL 2018\"/>
    </mc:Choice>
  </mc:AlternateContent>
  <bookViews>
    <workbookView xWindow="120" yWindow="105" windowWidth="15240" windowHeight="7995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Print_Area" localSheetId="10">Conciliacion_Eg!$A$1:$D$36</definedName>
    <definedName name="_xlnm.Print_Area" localSheetId="9">Conciliacion_Ig!$A$1:$D$22</definedName>
    <definedName name="_xlnm.Print_Area" localSheetId="3">EA!$A$1:$E$91</definedName>
    <definedName name="_xlnm.Print_Area" localSheetId="7">EFE!$A$73:$E$109</definedName>
    <definedName name="_xlnm.Print_Area" localSheetId="1">ESF!$A$1:$H$22</definedName>
    <definedName name="_xlnm.Print_Area" localSheetId="11">Memoria!$A$1:$J$48</definedName>
    <definedName name="_xlnm.Print_Area" localSheetId="0">'Notas a los Edos Financieros'!$A$1:$E$45</definedName>
    <definedName name="_xlnm.Print_Area" localSheetId="5">VHP!$A$1:$E$60</definedName>
  </definedNames>
  <calcPr calcId="162913"/>
</workbook>
</file>

<file path=xl/calcChain.xml><?xml version="1.0" encoding="utf-8"?>
<calcChain xmlns="http://schemas.openxmlformats.org/spreadsheetml/2006/main">
  <c r="D8" i="62" l="1"/>
  <c r="D19" i="62"/>
  <c r="D38" i="62"/>
  <c r="F90" i="59" l="1"/>
  <c r="C90" i="59"/>
  <c r="D26" i="64" l="1"/>
  <c r="D7" i="64"/>
  <c r="D35" i="64" s="1"/>
  <c r="D15" i="63"/>
  <c r="D8" i="63"/>
  <c r="D21" i="63" s="1"/>
  <c r="D76" i="62"/>
  <c r="C76" i="62"/>
  <c r="C75" i="62" s="1"/>
  <c r="D75" i="62"/>
  <c r="C38" i="62"/>
  <c r="C30" i="62"/>
  <c r="C21" i="62"/>
  <c r="D43" i="62"/>
  <c r="C8" i="62"/>
  <c r="C8" i="61"/>
  <c r="C17" i="61"/>
  <c r="C123" i="60"/>
  <c r="C208" i="60"/>
  <c r="C140" i="60"/>
  <c r="C130" i="60"/>
  <c r="C78" i="60"/>
  <c r="C50" i="60"/>
  <c r="C8" i="60" s="1"/>
  <c r="C86" i="60"/>
  <c r="G20" i="59"/>
  <c r="F20" i="59"/>
  <c r="E20" i="59"/>
  <c r="D20" i="59"/>
  <c r="C20" i="59"/>
  <c r="E189" i="59"/>
  <c r="D189" i="59"/>
  <c r="C189" i="59"/>
  <c r="G306" i="59"/>
  <c r="G214" i="59" s="1"/>
  <c r="F306" i="59"/>
  <c r="F214" i="59" s="1"/>
  <c r="E306" i="59"/>
  <c r="E214" i="59" s="1"/>
  <c r="D306" i="59"/>
  <c r="D293" i="59"/>
  <c r="C306" i="59"/>
  <c r="C293" i="59"/>
  <c r="D216" i="59"/>
  <c r="C216" i="59"/>
  <c r="E177" i="59"/>
  <c r="E172" i="59"/>
  <c r="E183" i="59"/>
  <c r="D183" i="59"/>
  <c r="C183" i="59"/>
  <c r="E171" i="59"/>
  <c r="D171" i="59"/>
  <c r="C171" i="59"/>
  <c r="C214" i="59" l="1"/>
  <c r="D214" i="59"/>
  <c r="C19" i="62"/>
  <c r="C43" i="62" s="1"/>
  <c r="C122" i="60"/>
  <c r="D26" i="59"/>
  <c r="C26" i="59"/>
  <c r="G15" i="59"/>
  <c r="F15" i="59"/>
  <c r="E15" i="59"/>
  <c r="D15" i="59"/>
  <c r="C15" i="59"/>
  <c r="C121" i="60" l="1"/>
  <c r="D122" i="60" l="1"/>
  <c r="D240" i="60"/>
  <c r="D236" i="60"/>
  <c r="D232" i="60"/>
  <c r="D228" i="60"/>
  <c r="D224" i="60"/>
  <c r="D220" i="60"/>
  <c r="D216" i="60"/>
  <c r="D212" i="60"/>
  <c r="D204" i="60"/>
  <c r="D200" i="60"/>
  <c r="D196" i="60"/>
  <c r="D192" i="60"/>
  <c r="D188" i="60"/>
  <c r="D184" i="60"/>
  <c r="D180" i="60"/>
  <c r="D176" i="60"/>
  <c r="D172" i="60"/>
  <c r="D168" i="60"/>
  <c r="D164" i="60"/>
  <c r="D160" i="60"/>
  <c r="D156" i="60"/>
  <c r="D152" i="60"/>
  <c r="D148" i="60"/>
  <c r="D144" i="60"/>
  <c r="D140" i="60"/>
  <c r="D136" i="60"/>
  <c r="D132" i="60"/>
  <c r="D128" i="60"/>
  <c r="D124" i="60"/>
  <c r="D123" i="60"/>
  <c r="D239" i="60"/>
  <c r="D235" i="60"/>
  <c r="D231" i="60"/>
  <c r="D227" i="60"/>
  <c r="D223" i="60"/>
  <c r="D219" i="60"/>
  <c r="D215" i="60"/>
  <c r="D211" i="60"/>
  <c r="D207" i="60"/>
  <c r="D203" i="60"/>
  <c r="D199" i="60"/>
  <c r="D195" i="60"/>
  <c r="D191" i="60"/>
  <c r="D187" i="60"/>
  <c r="D183" i="60"/>
  <c r="D179" i="60"/>
  <c r="D175" i="60"/>
  <c r="D171" i="60"/>
  <c r="D167" i="60"/>
  <c r="D163" i="60"/>
  <c r="D159" i="60"/>
  <c r="D155" i="60"/>
  <c r="D151" i="60"/>
  <c r="D147" i="60"/>
  <c r="D143" i="60"/>
  <c r="D139" i="60"/>
  <c r="D135" i="60"/>
  <c r="D131" i="60"/>
  <c r="D127" i="60"/>
  <c r="D242" i="60"/>
  <c r="D238" i="60"/>
  <c r="D234" i="60"/>
  <c r="D230" i="60"/>
  <c r="D226" i="60"/>
  <c r="D222" i="60"/>
  <c r="D218" i="60"/>
  <c r="D214" i="60"/>
  <c r="D210" i="60"/>
  <c r="D206" i="60"/>
  <c r="D202" i="60"/>
  <c r="D198" i="60"/>
  <c r="D194" i="60"/>
  <c r="D190" i="60"/>
  <c r="D186" i="60"/>
  <c r="D182" i="60"/>
  <c r="D178" i="60"/>
  <c r="D174" i="60"/>
  <c r="D170" i="60"/>
  <c r="D166" i="60"/>
  <c r="D162" i="60"/>
  <c r="D158" i="60"/>
  <c r="D154" i="60"/>
  <c r="D150" i="60"/>
  <c r="D229" i="60"/>
  <c r="D213" i="60"/>
  <c r="D197" i="60"/>
  <c r="D181" i="60"/>
  <c r="D165" i="60"/>
  <c r="D149" i="60"/>
  <c r="D141" i="60"/>
  <c r="D133" i="60"/>
  <c r="D125" i="60"/>
  <c r="D233" i="60"/>
  <c r="D217" i="60"/>
  <c r="D201" i="60"/>
  <c r="D185" i="60"/>
  <c r="D169" i="60"/>
  <c r="D153" i="60"/>
  <c r="D142" i="60"/>
  <c r="D134" i="60"/>
  <c r="D126" i="60"/>
  <c r="D241" i="60"/>
  <c r="D225" i="60"/>
  <c r="D209" i="60"/>
  <c r="D193" i="60"/>
  <c r="D177" i="60"/>
  <c r="D161" i="60"/>
  <c r="D146" i="60"/>
  <c r="D138" i="60"/>
  <c r="D130" i="60"/>
  <c r="D237" i="60"/>
  <c r="D221" i="60"/>
  <c r="D205" i="60"/>
  <c r="D189" i="60"/>
  <c r="D173" i="60"/>
  <c r="D157" i="60"/>
  <c r="D145" i="60"/>
  <c r="D137" i="60"/>
  <c r="D129" i="60"/>
  <c r="D208" i="60"/>
  <c r="H3" i="65"/>
  <c r="H2" i="65"/>
  <c r="H1" i="65"/>
  <c r="E3" i="60"/>
  <c r="E2" i="60"/>
  <c r="E1" i="60"/>
  <c r="H3" i="59"/>
  <c r="H2" i="59"/>
  <c r="H1" i="59"/>
  <c r="A3" i="65"/>
  <c r="A1" i="65"/>
  <c r="D121" i="60" l="1"/>
  <c r="A3" i="64"/>
  <c r="A1" i="64"/>
  <c r="A3" i="63"/>
  <c r="A1" i="63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<sst xmlns="http://schemas.openxmlformats.org/spreadsheetml/2006/main" count="1867" uniqueCount="1307">
  <si>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</si>
  <si>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</si>
  <si>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</si>
  <si>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</si>
  <si>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</si>
  <si>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</si>
  <si>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</si>
  <si>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</si>
  <si>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</si>
  <si>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</si>
  <si>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</si>
  <si>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</si>
  <si>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</si>
  <si>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</si>
  <si>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</si>
  <si>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</si>
  <si>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</si>
  <si>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</si>
  <si>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</si>
  <si>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</si>
  <si>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</si>
  <si>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</si>
  <si>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</si>
  <si>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</si>
  <si>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</si>
  <si>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</si>
  <si>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</si>
  <si>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</si>
  <si>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</si>
  <si>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</si>
  <si>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</si>
  <si>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</si>
  <si>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</si>
  <si>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</si>
  <si>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</si>
  <si>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</si>
  <si>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</si>
  <si>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</si>
  <si>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</si>
  <si>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</si>
  <si>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</si>
  <si>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</si>
  <si>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</si>
  <si>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</si>
  <si>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</si>
  <si>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</si>
  <si>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</si>
  <si>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</si>
  <si>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</si>
  <si>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</si>
  <si>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</si>
  <si>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</si>
  <si>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</si>
  <si>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</si>
  <si>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</si>
  <si>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</si>
  <si>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</si>
  <si>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</si>
  <si>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</si>
  <si>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</si>
  <si>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</si>
  <si>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</si>
  <si>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</si>
  <si>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</si>
  <si>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</si>
  <si>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</si>
  <si>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</si>
  <si>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</si>
  <si>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</si>
  <si>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</si>
  <si>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</si>
  <si>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</si>
  <si>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</si>
  <si>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</si>
  <si>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</si>
  <si>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</si>
  <si>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</si>
  <si>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</si>
  <si>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</si>
  <si>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</si>
  <si>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</si>
  <si>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</si>
  <si>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</si>
  <si>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</si>
  <si>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</si>
  <si>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</si>
  <si>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</si>
  <si>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</si>
  <si>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</si>
  <si>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</si>
  <si>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</si>
  <si>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</si>
  <si>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</si>
  <si>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</si>
  <si>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</si>
  <si>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</si>
  <si>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</si>
  <si>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</si>
  <si>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</si>
  <si>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</si>
  <si>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</si>
  <si>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</si>
  <si>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</si>
  <si>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</si>
  <si>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</si>
  <si>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</si>
  <si>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</si>
  <si>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</si>
  <si>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</si>
  <si>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</si>
  <si>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</si>
  <si>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</si>
  <si>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</si>
  <si>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</si>
  <si>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</si>
  <si>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</si>
  <si>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</si>
  <si>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</si>
  <si>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</si>
  <si>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</si>
  <si>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</si>
  <si>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</si>
  <si>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</si>
  <si>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</si>
  <si>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</si>
  <si>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</si>
  <si>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</si>
  <si>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</si>
  <si>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</si>
  <si>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</si>
  <si>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</si>
  <si>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</si>
  <si>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</si>
  <si>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</si>
  <si>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</si>
  <si>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</si>
  <si>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</si>
  <si>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</si>
  <si>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</si>
  <si>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</si>
  <si>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</si>
  <si>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</si>
  <si>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</si>
  <si>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</si>
  <si>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</si>
  <si>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</si>
  <si>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</si>
  <si>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</si>
  <si>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</si>
  <si>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</si>
  <si>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</si>
  <si>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</si>
  <si>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</si>
  <si>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</si>
  <si>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</si>
  <si>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</si>
  <si>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</si>
  <si>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</si>
  <si>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</si>
  <si>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</si>
  <si>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</si>
  <si>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</si>
  <si>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</si>
  <si>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</si>
  <si>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</si>
  <si>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</si>
  <si>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</si>
  <si>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</si>
  <si>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</si>
  <si>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</si>
  <si>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</si>
  <si>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</si>
  <si>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</si>
  <si>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</si>
  <si>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</si>
  <si>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</si>
  <si>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</si>
  <si>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</si>
  <si>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</si>
  <si>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</si>
  <si>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</si>
  <si>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</si>
  <si>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</si>
  <si>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</si>
  <si>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</si>
  <si>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</si>
  <si>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</si>
  <si>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</si>
  <si>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</si>
  <si>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</si>
  <si>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</si>
  <si>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</si>
  <si>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</si>
  <si>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</si>
  <si>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</si>
  <si>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</si>
  <si>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</si>
  <si>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</si>
  <si>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</si>
  <si>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</si>
  <si>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</si>
  <si>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</si>
  <si>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</si>
  <si>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</si>
  <si>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</si>
  <si>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</si>
  <si>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</si>
  <si>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</si>
  <si>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</si>
  <si>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</si>
  <si>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</si>
  <si>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</si>
  <si>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</si>
  <si>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</si>
  <si>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</si>
  <si>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</si>
  <si>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</si>
  <si>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</si>
  <si>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</si>
  <si>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</si>
  <si>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</si>
  <si>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</si>
  <si>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</si>
  <si>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</si>
  <si>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</si>
  <si>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</si>
  <si>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</si>
  <si>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</si>
  <si>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</si>
  <si>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</si>
  <si>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</si>
  <si>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</si>
  <si>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</si>
  <si>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</si>
  <si>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</si>
  <si>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</si>
  <si>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</si>
  <si>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</si>
  <si>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</si>
  <si>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</si>
  <si>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</si>
  <si>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</si>
  <si>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</si>
  <si>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</si>
  <si>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</si>
  <si>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</si>
  <si>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</si>
  <si>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</si>
  <si>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</si>
  <si>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</si>
  <si>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</si>
  <si>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</si>
  <si>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</si>
  <si>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</si>
  <si>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</si>
  <si>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</si>
  <si>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</si>
  <si>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</si>
  <si>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</si>
  <si>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</si>
  <si>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</si>
  <si>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</si>
  <si>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</si>
  <si>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</si>
  <si>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</si>
  <si>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</si>
  <si>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</si>
  <si>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</si>
  <si>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</si>
  <si>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</si>
  <si>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</si>
  <si>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</si>
  <si>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</si>
  <si>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</si>
  <si>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</si>
  <si>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</si>
  <si>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</si>
  <si>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</si>
  <si>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</si>
  <si>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</si>
  <si>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</si>
  <si>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</si>
  <si>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</si>
  <si>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</si>
  <si>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</si>
  <si>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</si>
  <si>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</si>
  <si>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</si>
  <si>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</si>
  <si>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</si>
  <si>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</si>
  <si>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</si>
  <si>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</si>
  <si>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</si>
  <si>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</si>
  <si>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</si>
  <si>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</si>
  <si>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</si>
  <si>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</si>
  <si>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</si>
  <si>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</si>
  <si>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</si>
  <si>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</si>
  <si>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</si>
  <si>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</si>
  <si>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</si>
  <si>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</si>
  <si>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</si>
  <si>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</si>
  <si>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</si>
  <si>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</si>
  <si>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</si>
  <si>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</si>
  <si>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</si>
  <si>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</si>
  <si>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</si>
  <si>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</si>
  <si>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</si>
  <si>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</si>
  <si>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</si>
  <si>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</si>
  <si>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</si>
  <si>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</si>
  <si>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</si>
  <si>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</si>
  <si>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</si>
  <si>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</si>
  <si>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</si>
  <si>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</si>
  <si>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</si>
  <si>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</si>
  <si>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</si>
  <si>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</si>
  <si>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</si>
  <si>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</si>
  <si>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</si>
  <si>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</si>
  <si>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</si>
  <si>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</si>
  <si>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</si>
  <si>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</si>
  <si>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</si>
  <si>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</si>
  <si>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</si>
  <si>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</si>
  <si>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</si>
  <si>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</si>
  <si>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</si>
  <si>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</si>
  <si>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</si>
  <si>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</si>
  <si>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</si>
  <si>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</si>
  <si>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</si>
  <si>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</si>
  <si>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</si>
  <si>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</si>
  <si>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</si>
  <si>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</si>
  <si>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</si>
  <si>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</si>
  <si>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</si>
  <si>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</si>
  <si>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</si>
  <si>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</si>
  <si>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</si>
  <si>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</si>
  <si>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</si>
  <si>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</si>
  <si>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</si>
  <si>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</si>
  <si>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</si>
  <si>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</si>
  <si>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</si>
  <si>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</si>
  <si>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</si>
  <si>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</si>
  <si>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</si>
  <si>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</si>
  <si>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</si>
  <si>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</si>
  <si>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</si>
  <si>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</si>
  <si>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</si>
  <si>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</si>
  <si>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</si>
  <si>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</si>
  <si>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</si>
  <si>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</si>
  <si>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</si>
  <si>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</si>
  <si>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</si>
  <si>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</si>
  <si>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</si>
  <si>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</si>
  <si>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</si>
  <si>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</si>
  <si>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</si>
  <si>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</si>
  <si>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</si>
  <si>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</si>
  <si>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</si>
  <si>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</si>
  <si>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</si>
  <si>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</si>
  <si>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</si>
  <si>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</si>
  <si>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</si>
  <si>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</si>
  <si>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</si>
  <si>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</si>
  <si>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</si>
  <si>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</si>
  <si>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</si>
  <si>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</si>
  <si>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</si>
  <si>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</si>
  <si>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</si>
  <si>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</si>
  <si>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</si>
  <si>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</si>
  <si>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</si>
  <si>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</si>
  <si>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</si>
  <si>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</si>
  <si>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</si>
  <si>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</si>
  <si>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</si>
  <si>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</si>
  <si>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</si>
  <si>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</si>
  <si>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</si>
  <si>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</si>
  <si>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</si>
  <si>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</si>
  <si>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</si>
  <si>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</si>
  <si>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</si>
  <si>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</si>
  <si>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</si>
  <si>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</si>
  <si>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</si>
  <si>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</si>
  <si>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</si>
  <si>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</si>
  <si>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</si>
  <si>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</si>
  <si>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</si>
  <si>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</si>
  <si>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</si>
  <si>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</si>
  <si>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</si>
  <si>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</si>
  <si>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</si>
  <si>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</si>
  <si>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</si>
  <si>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</si>
  <si>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</si>
  <si>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</si>
  <si>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</si>
  <si>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</si>
  <si>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</si>
  <si>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</si>
  <si>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</si>
  <si>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</si>
  <si>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</si>
  <si>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</si>
  <si>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</si>
  <si>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</si>
  <si>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</si>
  <si>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</si>
  <si>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</si>
  <si>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</si>
  <si>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</si>
  <si>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</si>
  <si>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</si>
  <si>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</si>
  <si>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</si>
  <si>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</si>
  <si>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</si>
  <si>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</si>
  <si>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</si>
  <si>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</si>
  <si>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</si>
  <si>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</si>
  <si>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</si>
  <si>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</si>
  <si>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</si>
  <si>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</si>
  <si>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</si>
  <si>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</si>
  <si>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</si>
  <si>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</si>
  <si>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</si>
  <si>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</si>
  <si>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</si>
  <si>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</si>
  <si>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</si>
  <si>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</si>
  <si>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</si>
  <si>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</si>
  <si>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</si>
  <si>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</si>
  <si>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</si>
  <si>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</si>
  <si>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</si>
  <si>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</si>
  <si>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</si>
  <si>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</si>
  <si>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</si>
  <si>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</si>
  <si>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</si>
  <si>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</si>
  <si>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</si>
  <si>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</si>
  <si>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</si>
  <si>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</si>
  <si>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</si>
  <si>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</si>
  <si>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</si>
  <si>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</si>
  <si>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</si>
  <si>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</si>
  <si>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</si>
  <si>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</si>
  <si>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</si>
  <si>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</si>
  <si>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</si>
  <si>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</si>
  <si>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</si>
  <si>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</si>
  <si>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</si>
  <si>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</si>
  <si>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</si>
  <si>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</si>
  <si>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</si>
  <si>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</si>
  <si>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</si>
  <si>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</si>
  <si>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</si>
  <si>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</si>
  <si>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</si>
  <si>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</si>
  <si>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</si>
  <si>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</si>
  <si>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</si>
  <si>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</si>
  <si>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</si>
  <si>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</si>
  <si>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</si>
  <si>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</si>
  <si>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</si>
  <si>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</si>
  <si>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</si>
  <si>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</si>
  <si>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</si>
  <si>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</si>
  <si>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</si>
  <si>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</si>
  <si>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</si>
  <si>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</si>
  <si>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</si>
  <si>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</si>
  <si>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</si>
  <si>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</si>
  <si>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</si>
  <si>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</si>
  <si>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</si>
  <si>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</si>
  <si>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</si>
  <si>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</si>
  <si>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</si>
  <si>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</si>
  <si>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</si>
  <si>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</si>
  <si>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</si>
  <si>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</si>
  <si>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</si>
  <si>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</si>
  <si>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</si>
  <si>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</si>
  <si>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</si>
  <si>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</si>
  <si>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</si>
  <si>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</si>
  <si>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</si>
  <si>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</si>
  <si>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</si>
  <si>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</si>
  <si>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</si>
  <si>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</si>
  <si>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</si>
  <si>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</si>
  <si>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</si>
  <si>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</si>
  <si>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</si>
  <si>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</si>
  <si>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</si>
  <si>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</si>
  <si>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</si>
  <si>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</si>
  <si>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</si>
  <si>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</si>
  <si>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</si>
  <si>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</si>
  <si>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</si>
  <si>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</si>
  <si>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</si>
  <si>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</si>
  <si>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</si>
  <si>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</si>
  <si>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</si>
  <si>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</si>
  <si>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</si>
  <si>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</si>
  <si>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</si>
  <si>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</si>
  <si>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</si>
  <si>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</si>
  <si>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</si>
  <si>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</si>
  <si>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</si>
  <si>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</si>
  <si>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</si>
  <si>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</si>
  <si>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</si>
  <si>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INSTITUTO CULTURAL DE LEÓN</t>
  </si>
  <si>
    <t>Correspondiente del 01 de Enero al 31 de Diciembre de 2018</t>
  </si>
  <si>
    <t>11221-0000-0010-0002</t>
  </si>
  <si>
    <t>ESCUELA PROFESIONAL DE COMERCIO Y ADMINISTRACION AC</t>
  </si>
  <si>
    <t>11221-0000-0010-0021</t>
  </si>
  <si>
    <t>11221-0000-0010-0027</t>
  </si>
  <si>
    <t>UNIVERSIDAD DE LA SALLE BAJIO AC</t>
  </si>
  <si>
    <t>11221-0000-0010-0042</t>
  </si>
  <si>
    <t>GAYTAN AGUIÑAGA IRMA</t>
  </si>
  <si>
    <t>VIGENTE</t>
  </si>
  <si>
    <t>SE REALIZARA TRAMITE PARA RECUPERAR</t>
  </si>
  <si>
    <t>PARTIDO ACCION NACIONAL</t>
  </si>
  <si>
    <t>11231-0000-0001-0003</t>
  </si>
  <si>
    <t>SANTANDER</t>
  </si>
  <si>
    <t>11231-0000-0002-0021</t>
  </si>
  <si>
    <t>TRUJILLO SERRANO JOSE</t>
  </si>
  <si>
    <t>11231-0000-0002-0033</t>
  </si>
  <si>
    <t>RAMIREZ GONZALEZ LEONARDO</t>
  </si>
  <si>
    <t>11231-0000-0002-0051</t>
  </si>
  <si>
    <t>OROZCO ALVAREZ LIZBETH</t>
  </si>
  <si>
    <t>11231-0000-0002-0058</t>
  </si>
  <si>
    <t>LANDEROS GUERRERO ROBERTO CARLOS</t>
  </si>
  <si>
    <t>11231-0000-0002-0059</t>
  </si>
  <si>
    <t>PONCE DURAN MONICA GUADALUPE</t>
  </si>
  <si>
    <t>11231-0000-0002-0065</t>
  </si>
  <si>
    <t>ANDRADE SILVA MARTHA PATRICIA</t>
  </si>
  <si>
    <t>11231-0000-0002-0073</t>
  </si>
  <si>
    <t>FLORES RIVEIRA CARLOS MARIA</t>
  </si>
  <si>
    <t>11231-0000-0002-0074</t>
  </si>
  <si>
    <t>NILO FERNANDEZ KATIA</t>
  </si>
  <si>
    <t>11231-0000-0002-0076</t>
  </si>
  <si>
    <t>ALVEAR GARCIA JOSÉ ANTONIO</t>
  </si>
  <si>
    <t>11231-0000-0002-0082</t>
  </si>
  <si>
    <t>ALVAREZ MARICHEZ ISAIAS</t>
  </si>
  <si>
    <t>11231-0000-0002-0083</t>
  </si>
  <si>
    <t>REYES ESPINO ELIZABETH</t>
  </si>
  <si>
    <t>11231-0000-0002-0087</t>
  </si>
  <si>
    <t>HERMOSILLO GOMEZ VICTOR HUGO</t>
  </si>
  <si>
    <t>11231-0000-0003-0016</t>
  </si>
  <si>
    <t>HERNANDEZ FELIPE DE JESUS</t>
  </si>
  <si>
    <t>11231-0000-0003-0019</t>
  </si>
  <si>
    <t>PEREZ MORENO JAVIER IGNACIO</t>
  </si>
  <si>
    <t>11231-0000-0003-0033</t>
  </si>
  <si>
    <t>RIVERA RAMIREZ GRACIELA</t>
  </si>
  <si>
    <t>11231-0000-0003-0036</t>
  </si>
  <si>
    <t>URQUIETA BUENO J CARMEN ALEJANDRO</t>
  </si>
  <si>
    <t>11231-0000-0003-0043</t>
  </si>
  <si>
    <t>MANZO RODRIGUEZ CLAUDIA LORENA</t>
  </si>
  <si>
    <t>11231-0000-0003-0046</t>
  </si>
  <si>
    <t>GONZALEZ BARROSO ALFREDO</t>
  </si>
  <si>
    <t>11231-0000-0003-0057</t>
  </si>
  <si>
    <t>RIOS GOMEZ VICTOR REFUGIO</t>
  </si>
  <si>
    <t>11231-0000-0003-0073</t>
  </si>
  <si>
    <t>PORRAS JUAREZ FRANCISCO JAVIER</t>
  </si>
  <si>
    <t>11231-0000-0003-0076</t>
  </si>
  <si>
    <t>GONZALEZ MORENO VERONICA</t>
  </si>
  <si>
    <t>11231-0000-0003-0079</t>
  </si>
  <si>
    <t>TORRES NERI JUAN ANTONIO</t>
  </si>
  <si>
    <t>11231-0000-0003-0084</t>
  </si>
  <si>
    <t>MARTINEZ TOVAR JESUS URIEL</t>
  </si>
  <si>
    <t>11231-0000-0003-0098</t>
  </si>
  <si>
    <t>VALADEZ CAMARENA JOSE FERNANDO</t>
  </si>
  <si>
    <t>11231-0000-0003-0099</t>
  </si>
  <si>
    <t>PANTOJA BUSTAMANTE GUILLERMO TADEO</t>
  </si>
  <si>
    <t>11231-0000-0003-0100</t>
  </si>
  <si>
    <t>PONCE MONTERO RODOLFO</t>
  </si>
  <si>
    <t>11231-0000-0003-0103</t>
  </si>
  <si>
    <t>MANRIQUE CANDELAS MA TRINIDA</t>
  </si>
  <si>
    <t>11231-0000-0003-0104</t>
  </si>
  <si>
    <t>SALCEDO RICARDO</t>
  </si>
  <si>
    <t>11231-0000-0003-0107</t>
  </si>
  <si>
    <t>KEYS SANCHEZ EDUARDO</t>
  </si>
  <si>
    <t>11231-0000-0003-0115</t>
  </si>
  <si>
    <t>GARCIA COSTALES MARIA</t>
  </si>
  <si>
    <t>11231-0000-0003-0137</t>
  </si>
  <si>
    <t>LUGO LOPEZ ISRAEL ANDRES</t>
  </si>
  <si>
    <t>11231-0000-0003-0145</t>
  </si>
  <si>
    <t>QUIROGA BARRERA ROSA MARIA</t>
  </si>
  <si>
    <t>11231-0000-0003-0156</t>
  </si>
  <si>
    <t>BARAJAS HERNANDEZ CHRISTIAN</t>
  </si>
  <si>
    <t>11231-0000-0003-0157</t>
  </si>
  <si>
    <t>ALCOCER PULIDO IGNACIO</t>
  </si>
  <si>
    <t>11231-0000-0003-0158</t>
  </si>
  <si>
    <t>CARRILLO CALDERON IRIS</t>
  </si>
  <si>
    <t>11231-0000-0003-0159</t>
  </si>
  <si>
    <t>GUTIERREZ VAZQUEZ JOSE LUIS</t>
  </si>
  <si>
    <t>11231-0000-0003-0160</t>
  </si>
  <si>
    <t>SAUCEDO VALADEZ LUIS GERONIMO</t>
  </si>
  <si>
    <t>11231-0000-0003-0161</t>
  </si>
  <si>
    <t>JAIMES JURADO ESTEBAN</t>
  </si>
  <si>
    <t>11231-0000-0003-0162</t>
  </si>
  <si>
    <t>ALCARAZ CASTRO JORGE BRAULIO DE JESUS</t>
  </si>
  <si>
    <t>11231-0000-0003-0163</t>
  </si>
  <si>
    <t>SMITH VELAZQUEZ JAQUELINE</t>
  </si>
  <si>
    <t>11231-0000-0003-0164</t>
  </si>
  <si>
    <t>GUTIERREZ HERRERA MABEL GISELA</t>
  </si>
  <si>
    <t>11231-0000-0003-0165</t>
  </si>
  <si>
    <t>HERNANDEZ GONZALEZ CARLOS ANTONIO</t>
  </si>
  <si>
    <t>11231-0000-0003-0166</t>
  </si>
  <si>
    <t>PARAMO LOPEZ ADELA PALMIRA</t>
  </si>
  <si>
    <t>11231-0000-0003-0181</t>
  </si>
  <si>
    <t>ROMO GONZALEZ LAURA MARCELA</t>
  </si>
  <si>
    <t>11231-0000-0003-0199</t>
  </si>
  <si>
    <t>CRUZ NUÑEZ CARLOS</t>
  </si>
  <si>
    <t>11231-0000-0003-0200</t>
  </si>
  <si>
    <t>DE ANDA ALVAREZ NICOLAS</t>
  </si>
  <si>
    <t>11231-0000-0003-0201</t>
  </si>
  <si>
    <t>GONZALEZ GARCIA JONATHAN JOSAFAT</t>
  </si>
  <si>
    <t>11231-0000-0003-0202</t>
  </si>
  <si>
    <t>LOFARO FUENTES AMALFI NILLILIA</t>
  </si>
  <si>
    <t>11231-0000-0003-0203</t>
  </si>
  <si>
    <t>MEDINA REGALADO ARANTXA CARRE</t>
  </si>
  <si>
    <t>11231-0000-0003-0204</t>
  </si>
  <si>
    <t>MUÑOZ ESQUIVEL EDUARDO FRANCISCO</t>
  </si>
  <si>
    <t>11231-0000-0003-0205</t>
  </si>
  <si>
    <t>HERNANDEZ GOMEZ MA. DEL ROCIO</t>
  </si>
  <si>
    <t>11231-0000-0003-0206</t>
  </si>
  <si>
    <t>MARTINEZ HERMENEGILDO JOSE ANTONIO</t>
  </si>
  <si>
    <t>11231-0000-0003-0207</t>
  </si>
  <si>
    <t>SERNA GUERRERO MA. GUADALUPE</t>
  </si>
  <si>
    <t>11231-0000-0003-0208</t>
  </si>
  <si>
    <t>SANCHEZ GONZALEZ MARIA DEL SOL</t>
  </si>
  <si>
    <t>11231-0000-0003-0209</t>
  </si>
  <si>
    <t>TORRES DIAZ ULISES ABRAHAM</t>
  </si>
  <si>
    <t>11231-0000-0003-0232</t>
  </si>
  <si>
    <t>MACIAS GONZALEZ OFELIA</t>
  </si>
  <si>
    <t>11231-0000-0003-0239</t>
  </si>
  <si>
    <t>HERNANDEZ RODRIGUEZ EDUARDO</t>
  </si>
  <si>
    <t>11231-0000-0003-0242</t>
  </si>
  <si>
    <t>ALVAREZ MARICHES ISAIAS</t>
  </si>
  <si>
    <t>11231-0000-0003-0243</t>
  </si>
  <si>
    <t>ALVAREZ AKIL JUAN PABLO</t>
  </si>
  <si>
    <t>11231-0000-0003-0244</t>
  </si>
  <si>
    <t>LARA MARTINEZ MA ASUNCION</t>
  </si>
  <si>
    <t>11231-0000-0003-0249</t>
  </si>
  <si>
    <t>MEZA MADRIGAL MARIANA</t>
  </si>
  <si>
    <t>Gasto por Comprobar</t>
  </si>
  <si>
    <t>Saldo por Recuperar</t>
  </si>
  <si>
    <t>Descuento de anticipo via nomina</t>
  </si>
  <si>
    <t>11249-0000-0001-0001</t>
  </si>
  <si>
    <t>IVA A FAVOR</t>
  </si>
  <si>
    <t>POR ACREEDITAR</t>
  </si>
  <si>
    <t>11249-0000-0001-0003</t>
  </si>
  <si>
    <t>IVA ACREDITABLE PENDIENTE DE PAGO</t>
  </si>
  <si>
    <t>TELEFONOS DE MEXICO</t>
  </si>
  <si>
    <t>Por Recuperar</t>
  </si>
  <si>
    <t>HOTELES MODERNOS SA DE CV</t>
  </si>
  <si>
    <t>LEON OFICINA DE CONVENCIONES Y VISITANTE</t>
  </si>
  <si>
    <t>OSORNIO CUADROS ARTURO</t>
  </si>
  <si>
    <t>GONZALEZ GALAN ARMANDO ANTONIO</t>
  </si>
  <si>
    <t>SEGUROS EL POTOSI SA DE CV</t>
  </si>
  <si>
    <t>RUJONA SA DE CV</t>
  </si>
  <si>
    <t>MARTINEZ TORRES CARLOS ADOLFO</t>
  </si>
  <si>
    <t>TRUJILLO LEMUS CESAR</t>
  </si>
  <si>
    <t>TOLEDO MUÑOZ EDUARDO</t>
  </si>
  <si>
    <t>JIMENEZ ROSAS PEDRO</t>
  </si>
  <si>
    <t>ARENAS MENA ALEJANDRO</t>
  </si>
  <si>
    <t>GRUPO CODIGO</t>
  </si>
  <si>
    <t>GODINEZ VILLANUEVA ABRAHAM</t>
  </si>
  <si>
    <t>TS GLOBAL SOLUTION SA DE CV</t>
  </si>
  <si>
    <t>GASCA MACIAS KARLA EVELIA</t>
  </si>
  <si>
    <t>GONZALEZ MONTUY JOSE LUIS</t>
  </si>
  <si>
    <t>RIVERA VARGAS DAVID ANGEL</t>
  </si>
  <si>
    <t>CHAVEZ MONTOYA TERESA</t>
  </si>
  <si>
    <t>RODRIGUEZ MACIAS ITZEL</t>
  </si>
  <si>
    <t>PUBLICIDAD EFECTIVA DE LEON SA DE CV</t>
  </si>
  <si>
    <t>SOLUCION DIGITAL EMPRESARIAL SA DE CV</t>
  </si>
  <si>
    <t>CARDENAS CASTRO CARLOS ALBERTO</t>
  </si>
  <si>
    <t>BODEGA DE VIDRIOS Y CRISTALES DE LEON</t>
  </si>
  <si>
    <t>SERVICIOS CORPORATIVOS BROWS</t>
  </si>
  <si>
    <t>MENDEZ GARCIA EDITH DEL ROSARIO</t>
  </si>
  <si>
    <t>LUCA SILVIU CRISTIAN</t>
  </si>
  <si>
    <t>SEARS OPERADORA MEXICO</t>
  </si>
  <si>
    <t>MENDEZ AGUAYO MARIA FERNANDA</t>
  </si>
  <si>
    <t>GECTECH DE MEXICO SA DE CV</t>
  </si>
  <si>
    <t>QUALITAS COMPAÑIA DE SEGUROS SA DE CV</t>
  </si>
  <si>
    <t>PROMOTORA DE HOTELES IMPERIAL SA DE CV</t>
  </si>
  <si>
    <t>GRUPO TORRES CORZO AUTOMOTRIZ DEL BAJIO</t>
  </si>
  <si>
    <t>BERNAL PADILLA MAYRA VANESSA</t>
  </si>
  <si>
    <t>HOTEL LAS HADAS RESORTS SA DE CV</t>
  </si>
  <si>
    <t>GONZALEZ JAUREGUI JOSE LIBRADO</t>
  </si>
  <si>
    <t>AUTOS PULLMAN SA DE CV</t>
  </si>
  <si>
    <t>EDITORIAL MARTINICA SA DECV</t>
  </si>
  <si>
    <t>PLANMEDIOS Y PRODUCCIONES SA DE CV</t>
  </si>
  <si>
    <t>LINEA RECTA</t>
  </si>
  <si>
    <t>10% Y 30% EQUIPO DE COMPUTO</t>
  </si>
  <si>
    <t>MENSUAL</t>
  </si>
  <si>
    <t>BUENA</t>
  </si>
  <si>
    <t>21121-0000-0002-0024</t>
  </si>
  <si>
    <t>PINTURAS OLGELI SA DE CV</t>
  </si>
  <si>
    <t>21121-0000-0002-0027</t>
  </si>
  <si>
    <t>IMPRESOS DEL BAJIO(IMEBA)</t>
  </si>
  <si>
    <t>21121-0000-0002-0033</t>
  </si>
  <si>
    <t>LINOTIPOGRAFICA DAVALOS</t>
  </si>
  <si>
    <t>21121-0000-0002-0036</t>
  </si>
  <si>
    <t>PADILLA HERMANOS IMPRESORA SA</t>
  </si>
  <si>
    <t>21121-0000-0002-0061</t>
  </si>
  <si>
    <t>GRUPO TURISTICO DEL CENTRO OCCID</t>
  </si>
  <si>
    <t>21121-0000-0002-0080</t>
  </si>
  <si>
    <t>HOTELES MODERNOS</t>
  </si>
  <si>
    <t>21121-0000-0002-0082</t>
  </si>
  <si>
    <t>21121-0000-0002-0109</t>
  </si>
  <si>
    <t>RAMIREZ CISNEROS JUAN MANUEL</t>
  </si>
  <si>
    <t>21121-0000-0002-0130</t>
  </si>
  <si>
    <t>21121-0000-0002-0176</t>
  </si>
  <si>
    <t>PROTECCION ELECTRONICA MONTERREY SA DE C</t>
  </si>
  <si>
    <t>21121-0000-0002-0196</t>
  </si>
  <si>
    <t>OLVERA MORENO DAVID</t>
  </si>
  <si>
    <t>21121-0000-0002-0259</t>
  </si>
  <si>
    <t>CAMARENA MARQUEZ JAIME HUMBERTO</t>
  </si>
  <si>
    <t>21121-0000-0002-0315</t>
  </si>
  <si>
    <t>GOVEA VAZQUEZ BERNARDO HUMBERTO</t>
  </si>
  <si>
    <t>21121-0000-0002-0338</t>
  </si>
  <si>
    <t>TINOCO GARCIA PAOLA</t>
  </si>
  <si>
    <t>21121-0000-0002-0349</t>
  </si>
  <si>
    <t>MENCHACA FERNANDEZ LUIS ALBERTO</t>
  </si>
  <si>
    <t>21121-0000-0002-0392</t>
  </si>
  <si>
    <t>UNIVERSIDAD DE GUANAJUATO</t>
  </si>
  <si>
    <t>21121-0000-0002-0410</t>
  </si>
  <si>
    <t>PAK LEON SA DE CV</t>
  </si>
  <si>
    <t>21121-0000-0002-0428</t>
  </si>
  <si>
    <t>VAZQUEZ ZUÑIGA OSCAR ULISES</t>
  </si>
  <si>
    <t>21121-0000-0002-0455</t>
  </si>
  <si>
    <t>MOVART SERVICIOS INTEGRALES PARA EXHIBIC</t>
  </si>
  <si>
    <t>21121-0000-0002-0456</t>
  </si>
  <si>
    <t>EOS SOLUCIONES S DE RL DE CV</t>
  </si>
  <si>
    <t>21121-0000-0002-0476</t>
  </si>
  <si>
    <t>AGUILAR JIMENEZ ERIK ALEJANDRO</t>
  </si>
  <si>
    <t>21121-0000-0002-0526</t>
  </si>
  <si>
    <t>PRODUCTOS LAMAS SA DE CV</t>
  </si>
  <si>
    <t>21121-0000-0002-0528</t>
  </si>
  <si>
    <t>ALCANTAR ALONSO MAURICIO ALEJANDRO</t>
  </si>
  <si>
    <t>21121-0000-0002-0531</t>
  </si>
  <si>
    <t>LOPEZ LOPEZ CHRISTIAN JESUS</t>
  </si>
  <si>
    <t>21121-0000-0002-0533</t>
  </si>
  <si>
    <t>ECOLOGIA DE VIDA SA DE CV</t>
  </si>
  <si>
    <t>21121-0000-0002-0534</t>
  </si>
  <si>
    <t>21121-0000-0002-0535</t>
  </si>
  <si>
    <t>ACEVEDO ROJAS MONICA</t>
  </si>
  <si>
    <t>21121-0000-0002-0536</t>
  </si>
  <si>
    <t>COMERCIALIZADORA DE PAPEL GODI SA DE CV</t>
  </si>
  <si>
    <t>21121-0000-0002-0538</t>
  </si>
  <si>
    <t>21121-0000-0002-0562</t>
  </si>
  <si>
    <t>SILVIU LUCA CRISTIAN</t>
  </si>
  <si>
    <t>21121-0000-0002-0609</t>
  </si>
  <si>
    <t>EVOLUTION SYSTEM SA DE CV</t>
  </si>
  <si>
    <t>21121-0000-0002-0615</t>
  </si>
  <si>
    <t>PEGASO PCS SA DE CV</t>
  </si>
  <si>
    <t>21121-0000-0002-0618</t>
  </si>
  <si>
    <t>RUBIO HERNANDEZ BEATRIZ AURORA</t>
  </si>
  <si>
    <t>21121-0000-0002-0619</t>
  </si>
  <si>
    <t>GUERRERO SALDAÑA JOSE ALEJANDRO</t>
  </si>
  <si>
    <t>21121-0000-0002-0622</t>
  </si>
  <si>
    <t>GARCIA BELMONTE JOSE GUADALUPE</t>
  </si>
  <si>
    <t>21121-0000-0002-0628</t>
  </si>
  <si>
    <t>MAQUINAS REFACCIONES Y SERVICIOS SA DE CV</t>
  </si>
  <si>
    <t>21121-0000-0002-0630</t>
  </si>
  <si>
    <t>MERINO LUBETZKY ALONSO</t>
  </si>
  <si>
    <t>21121-0000-0002-0633</t>
  </si>
  <si>
    <t>DIAZ CUESTA GUILLERMO</t>
  </si>
  <si>
    <t>21121-0000-0002-0640</t>
  </si>
  <si>
    <t>HERNANDEZ CONTRERAS GABRIEL</t>
  </si>
  <si>
    <t>21121-0000-0002-0643</t>
  </si>
  <si>
    <t>21121-0000-0002-0687</t>
  </si>
  <si>
    <t>SERVIN AGUIRRE LOURDES SELENIA</t>
  </si>
  <si>
    <t>21121-0000-0002-0692</t>
  </si>
  <si>
    <t>MULTISERVICIOS ARELLANO SA DE CV</t>
  </si>
  <si>
    <t>21121-0000-0002-0697</t>
  </si>
  <si>
    <t>SOLER FRANCO CARLOS</t>
  </si>
  <si>
    <t>21121-0000-0002-0714</t>
  </si>
  <si>
    <t>OLIVARES CONTRERAS CRISTOPHER ADRIAN</t>
  </si>
  <si>
    <t>21121-0000-0002-0726</t>
  </si>
  <si>
    <t>GUERRERO SOTO MA ELENA</t>
  </si>
  <si>
    <t>21121-0000-0002-0790</t>
  </si>
  <si>
    <t>LOPEZ MONTIEL ANA CONCEPCION</t>
  </si>
  <si>
    <t>21121-0000-0002-0814</t>
  </si>
  <si>
    <t>GRUPO AV&amp;ARR  SC</t>
  </si>
  <si>
    <t>21121-0000-0002-0823</t>
  </si>
  <si>
    <t>OLVERA MENESES RUBEN</t>
  </si>
  <si>
    <t>21121-0000-0002-0847</t>
  </si>
  <si>
    <t>ARRIOJA HORCASITAS GERARDO</t>
  </si>
  <si>
    <t>21121-0000-0002-0883</t>
  </si>
  <si>
    <t>ESCOBAR RAMIREZ JULIETA</t>
  </si>
  <si>
    <t>21121-0000-0002-0931</t>
  </si>
  <si>
    <t>PEREZ PUENTE LUZ MARIA DE LOURDES</t>
  </si>
  <si>
    <t>21121-0000-0002-0954</t>
  </si>
  <si>
    <t>DOBLE O DEL BAJIO SA DE CV</t>
  </si>
  <si>
    <t>21121-0000-0002-0965</t>
  </si>
  <si>
    <t>FANG MULTIPLE SA DE CV</t>
  </si>
  <si>
    <t>21121-0000-0002-0972</t>
  </si>
  <si>
    <t>MACHUCA PAREDES CINDY</t>
  </si>
  <si>
    <t>21121-0000-0002-0984</t>
  </si>
  <si>
    <t>TELETEC DE MEXICO SAPI DE CV</t>
  </si>
  <si>
    <t>21121-0000-0002-0992</t>
  </si>
  <si>
    <t>PROCESADORA MARQUEZ SA DE CV</t>
  </si>
  <si>
    <t>21121-0000-0002-1017</t>
  </si>
  <si>
    <t>GARCIA SALOMON DANIELA</t>
  </si>
  <si>
    <t>21121-0000-0002-1022</t>
  </si>
  <si>
    <t>HERNANDEZ GONZALEZ EDUARDO</t>
  </si>
  <si>
    <t>21121-0000-0002-1025</t>
  </si>
  <si>
    <t>ASSOCIATION WHS RY</t>
  </si>
  <si>
    <t>21121-0000-0002-1044</t>
  </si>
  <si>
    <t>MAIMEX SA DE CV</t>
  </si>
  <si>
    <t>21121-0000-0002-1045</t>
  </si>
  <si>
    <t>LABORATORIO DE INVESTIGACION EN RESONANCIA Y EXPRESION DE LA NATURALEZA AC</t>
  </si>
  <si>
    <t>21121-0000-0002-1047</t>
  </si>
  <si>
    <t>PUIG DOMENE IVAN</t>
  </si>
  <si>
    <t>21121-0000-0002-1052</t>
  </si>
  <si>
    <t>SANCHEZ ROJAS JUAN MANUEL</t>
  </si>
  <si>
    <t>21121-0000-0002-1066</t>
  </si>
  <si>
    <t>TRUJILLO MARIO GABRIEL</t>
  </si>
  <si>
    <t>21121-0000-0002-1067</t>
  </si>
  <si>
    <t>SUCCAR SANTAMARIA JORGE</t>
  </si>
  <si>
    <t>21121-0000-0002-1068</t>
  </si>
  <si>
    <t>BEST PRINTERS DE MEXICO SA DE CV</t>
  </si>
  <si>
    <t>21121-0000-0002-1070</t>
  </si>
  <si>
    <t>CARDONA LANG MARIA PATRICIA</t>
  </si>
  <si>
    <t>21121-0000-0002-1072</t>
  </si>
  <si>
    <t>LUCAS SATIRO MARIA ANGELICA</t>
  </si>
  <si>
    <t>21121-0000-0002-1073</t>
  </si>
  <si>
    <t>TOBIAS XIMENA</t>
  </si>
  <si>
    <t>21121-0000-0002-1079</t>
  </si>
  <si>
    <t>DE ALVARADO CHAPARRO DULCE MARIA</t>
  </si>
  <si>
    <t>21121-0000-0002-1080</t>
  </si>
  <si>
    <t>CONSTANTINI GONZALEZ ARCANGEL</t>
  </si>
  <si>
    <t>21121-0000-0002-1081</t>
  </si>
  <si>
    <t>DIAZ CORONA JIMENEZ BEATRIZ EUGENIA</t>
  </si>
  <si>
    <t>21171-0000-0001-0001</t>
  </si>
  <si>
    <t>10% ISR RET HONORARIOS Y ARRENDAMIENTO</t>
  </si>
  <si>
    <t>21171-0000-0001-0002</t>
  </si>
  <si>
    <t>ISPT</t>
  </si>
  <si>
    <t>21171-0000-0001-0004</t>
  </si>
  <si>
    <t>SUBSIDIO POR PRODUCTOS DEL TRABA</t>
  </si>
  <si>
    <t>21171-0000-0001-0005</t>
  </si>
  <si>
    <t>1% CEDULAR (HONORARIOS)</t>
  </si>
  <si>
    <t>21171-0000-0001-0007</t>
  </si>
  <si>
    <t>2% CEDULAR POR HONORARIOS</t>
  </si>
  <si>
    <t>21171-0000-0001-0008</t>
  </si>
  <si>
    <t>2% IMPUESTO SOBRE NOMINAS</t>
  </si>
  <si>
    <t>21171-0000-0001-0010</t>
  </si>
  <si>
    <t>IMPUESTO RETENIDO AL EXTRANJERO</t>
  </si>
  <si>
    <t>21172-0000-0001-0001</t>
  </si>
  <si>
    <t>CUOTAS IMSS</t>
  </si>
  <si>
    <t>21172-0000-0001-0002</t>
  </si>
  <si>
    <t>INVALIDEZ CESANTIA VEJEZ</t>
  </si>
  <si>
    <t>21172-0000-0001-0003</t>
  </si>
  <si>
    <t>5% INFONAVIT</t>
  </si>
  <si>
    <t>21179-0000-0002-0000</t>
  </si>
  <si>
    <t>IVA TRASLADADO PENDIENTE DE COBRO</t>
  </si>
  <si>
    <t>21190-0000-0001-0003</t>
  </si>
  <si>
    <t>DEPOSITOS TAQUILLA</t>
  </si>
  <si>
    <t>21190-0000-0001-0007</t>
  </si>
  <si>
    <t>PROV CAJA CHICA</t>
  </si>
  <si>
    <t>21190-0000-0001-0008</t>
  </si>
  <si>
    <t>VARIOS</t>
  </si>
  <si>
    <t>21190-0000-0001-0095</t>
  </si>
  <si>
    <t>ORDAZ VAZQUEZ MARIA ELENA</t>
  </si>
  <si>
    <t>21190-0000-0001-0099</t>
  </si>
  <si>
    <t>CONACULTA (INTERES INVERSIONES)</t>
  </si>
  <si>
    <t>21190-0000-0001-0111</t>
  </si>
  <si>
    <t>RODRIGUEZ OSCAR</t>
  </si>
  <si>
    <t>21190-0000-0001-0112</t>
  </si>
  <si>
    <t>RICO MACIAS GUADALUPE DANIEL</t>
  </si>
  <si>
    <t>21190-0000-0001-0115</t>
  </si>
  <si>
    <t>21190-0000-0001-0116</t>
  </si>
  <si>
    <t>21190-0000-0001-0117</t>
  </si>
  <si>
    <t>ALBA DOMINGUEZ LAURA ELENA</t>
  </si>
  <si>
    <t>21190-0000-0001-0137</t>
  </si>
  <si>
    <t>MARTINEZ TOVAR ANA FRANCISCA</t>
  </si>
  <si>
    <t>21190-0000-0001-0142</t>
  </si>
  <si>
    <t>PEREZ DE LA ROSA EDUARDO</t>
  </si>
  <si>
    <t>21190-0000-0001-0145</t>
  </si>
  <si>
    <t>PEDROZA MARIA VICTORIA</t>
  </si>
  <si>
    <t>21190-0000-0001-0147</t>
  </si>
  <si>
    <t>21190-0000-0001-0148</t>
  </si>
  <si>
    <t>VERA PACHECO PATRICIA</t>
  </si>
  <si>
    <t>21190-0000-0001-0154</t>
  </si>
  <si>
    <t>21190-0000-0001-0173</t>
  </si>
  <si>
    <t>AMADOR OLIVEROS PAULINA</t>
  </si>
  <si>
    <t>21190-0000-0001-0174</t>
  </si>
  <si>
    <t>21190-0000-0001-0176</t>
  </si>
  <si>
    <t>21190-0000-0001-0178</t>
  </si>
  <si>
    <t>PEREZ SANTANA ELVIRA ELIZABETH</t>
  </si>
  <si>
    <t>21190-0000-0001-0188</t>
  </si>
  <si>
    <t>TOVAR LOPEZ MIGUEL</t>
  </si>
  <si>
    <t>21190-0000-0001-0195</t>
  </si>
  <si>
    <t>GALLARDO SANCHEZ ARCHIVALDO</t>
  </si>
  <si>
    <t>21190-0000-0001-0198</t>
  </si>
  <si>
    <t>21190-0000-0001-0199</t>
  </si>
  <si>
    <t>21190-0000-0001-0200</t>
  </si>
  <si>
    <t>21190-0000-0001-0201</t>
  </si>
  <si>
    <t>21190-0000-0001-0202</t>
  </si>
  <si>
    <t>21190-0000-0001-0209</t>
  </si>
  <si>
    <t>21190-0000-0001-0218</t>
  </si>
  <si>
    <t>21190-0000-0001-0219</t>
  </si>
  <si>
    <t>ALVAREZ PALOMINO SARA EDITH</t>
  </si>
  <si>
    <t>21190-0000-0001-0232</t>
  </si>
  <si>
    <t>CARRILLO CALDERON IRIS CAROLA</t>
  </si>
  <si>
    <t>21190-0000-0001-0237</t>
  </si>
  <si>
    <t>ROMERO NAVARRO EMMANUEL</t>
  </si>
  <si>
    <t>21190-0000-0001-0241</t>
  </si>
  <si>
    <t>21190-0000-0001-0242</t>
  </si>
  <si>
    <t>GUIOT TENORIO MARIO</t>
  </si>
  <si>
    <t>21190-0000-0001-0246</t>
  </si>
  <si>
    <t>QUINTANILLA MELGAR ADRIANA</t>
  </si>
  <si>
    <t>21190-0000-0001-0256</t>
  </si>
  <si>
    <t>21190-0000-0001-0258</t>
  </si>
  <si>
    <t>21190-0000-0001-0260</t>
  </si>
  <si>
    <t>TAVARES ROMERO OCTAVIO ENRIQUE</t>
  </si>
  <si>
    <t>21190-0000-0001-0283</t>
  </si>
  <si>
    <t>DE ANDA CARLOS</t>
  </si>
  <si>
    <t>21190-0000-0001-0288</t>
  </si>
  <si>
    <t>BARBOLLA RAMIREZ ALEXANDRINA</t>
  </si>
  <si>
    <t>21190-0000-0001-0294</t>
  </si>
  <si>
    <t>SANCHEZ ANDRADE REBECA</t>
  </si>
  <si>
    <t>21190-0000-0001-0295</t>
  </si>
  <si>
    <t>TRUJILLO DULCE</t>
  </si>
  <si>
    <t>21190-0000-0001-0300</t>
  </si>
  <si>
    <t>21190-0000-0001-0310</t>
  </si>
  <si>
    <t>ULLOA PIÑON ILSE SARAI</t>
  </si>
  <si>
    <t>21190-0000-0001-0328</t>
  </si>
  <si>
    <t>PONCE TORRES LUZ AIDA</t>
  </si>
  <si>
    <t>21190-0000-0001-0330</t>
  </si>
  <si>
    <t>LOPEZ QUEZADA JESUS</t>
  </si>
  <si>
    <t>21190-0000-0001-0332</t>
  </si>
  <si>
    <t>21190-0000-0001-0337</t>
  </si>
  <si>
    <t>BORJA RODRIGUEZ HECTOR MANUEL</t>
  </si>
  <si>
    <t>21190-0000-0001-0346</t>
  </si>
  <si>
    <t>PEDROZA ALCALA SILVIA PAMELA</t>
  </si>
  <si>
    <t>21190-0000-0001-0350</t>
  </si>
  <si>
    <t>21190-0000-0001-0351</t>
  </si>
  <si>
    <t>21190-0000-0001-0353</t>
  </si>
  <si>
    <t>OLVERA PALOMARES TERESA</t>
  </si>
  <si>
    <t>21190-0000-0001-0354</t>
  </si>
  <si>
    <t>21190-0000-0001-0357</t>
  </si>
  <si>
    <t>21190-0000-0001-0365</t>
  </si>
  <si>
    <t>21190-0000-0001-0379</t>
  </si>
  <si>
    <t>VELAZQUEZ MEDINA FRANCISCO</t>
  </si>
  <si>
    <t>21190-0000-0001-0398</t>
  </si>
  <si>
    <t>NAVARRO GONZALEZ SONIA ALICIA</t>
  </si>
  <si>
    <t>21190-0000-0001-0407</t>
  </si>
  <si>
    <t>TORRES CARRANCO ROBERTO HELMER</t>
  </si>
  <si>
    <t>21190-0000-0001-0413</t>
  </si>
  <si>
    <t>ESPARZA SOTO JORGE ALBERTO</t>
  </si>
  <si>
    <t>21190-0000-0001-0414</t>
  </si>
  <si>
    <t>21190-0000-0001-0415</t>
  </si>
  <si>
    <t>HERNANDEZ FRANCISCO JAVIER</t>
  </si>
  <si>
    <t>21190-0000-0001-0416</t>
  </si>
  <si>
    <t>GALVAN ROCHA BRENDA MARISOL</t>
  </si>
  <si>
    <t>21190-0000-0001-0417</t>
  </si>
  <si>
    <t>MORENO GARCIA PEDRO SANTIAGO</t>
  </si>
  <si>
    <t>21190-0000-0001-0418</t>
  </si>
  <si>
    <t>GODINEZ SANCHEZ LUIS ALBERTO</t>
  </si>
  <si>
    <t>21190-0000-0001-0419</t>
  </si>
  <si>
    <t>CANCHOLA CASTILLO FLOR MARIA</t>
  </si>
  <si>
    <t>21190-0000-0001-0420</t>
  </si>
  <si>
    <t>21190-0000-0002-0001</t>
  </si>
  <si>
    <t>ANTICPO RENTA DE STANDS</t>
  </si>
  <si>
    <t>21190-0000-0002-0002</t>
  </si>
  <si>
    <t>ANTICIPO RENTA TEATROS</t>
  </si>
  <si>
    <t>21190-0000-0002-0004</t>
  </si>
  <si>
    <t>ANTICIPO OTROS</t>
  </si>
  <si>
    <t>21190-0000-0003-0002</t>
  </si>
  <si>
    <t>FAMSA</t>
  </si>
  <si>
    <t>21190-0000-0003-0003</t>
  </si>
  <si>
    <t>FONDO DE AHORRO</t>
  </si>
  <si>
    <t>21190-0000-0003-0005</t>
  </si>
  <si>
    <t>RET INFONAVIT(CREDITOS)</t>
  </si>
  <si>
    <t>21190-0000-0003-0007</t>
  </si>
  <si>
    <t>CAJA LIBERTAD</t>
  </si>
  <si>
    <t>SE REALIZARA PAGO</t>
  </si>
  <si>
    <t>SE PAGARA CUANDO SEA EFECTIVAMENTE COBRADO</t>
  </si>
  <si>
    <t>PAGO IMPUESTOS MENSUAL DICIEMBRE</t>
  </si>
  <si>
    <t>SE REALIZARA PAGO EN LIQUIDACION IMSS 6TO. BIMESTRE</t>
  </si>
  <si>
    <t>SECRETARIA DE CULTURA PABELLON LEONES (INTERES INVERSIONES)</t>
  </si>
  <si>
    <t>SECRETARIA DE CULTURA MNT (INTERES INVERSIONES)</t>
  </si>
  <si>
    <t>SE EFECTUA REEMBOLSO AL CORTE DE CADA EVENTO AL EMPRESARIO TEATRAL</t>
  </si>
  <si>
    <t>SE REEMBOLSARA CUANDO SE EFECTUE EL TRAMITE SEGÚN LO ESTABLECIDO EN CONVENIO</t>
  </si>
  <si>
    <t>SE APLICARAN AL MOMENTO DE FACTURACION</t>
  </si>
  <si>
    <t>SE REALIZARA PAGO EN LIQUIDACION IMSS 6to. BIMESTRE</t>
  </si>
  <si>
    <t>12731-0000-0001-0000</t>
  </si>
  <si>
    <t>COMUNICACIONES NEXTEL DE MEXICO</t>
  </si>
  <si>
    <t>12731-0000-0002-0000</t>
  </si>
  <si>
    <t>COMISION FEDERAL DE ELCTRICIDAD</t>
  </si>
  <si>
    <t>41730-0710-0001-0001</t>
  </si>
  <si>
    <t>41730-0710-0001-0003</t>
  </si>
  <si>
    <t>41730-0710-0001-0005</t>
  </si>
  <si>
    <t>41730-0710-0001-0006</t>
  </si>
  <si>
    <t>SALONES DE CULTURA</t>
  </si>
  <si>
    <t>41730-0710-0001-0007</t>
  </si>
  <si>
    <t>CACUL EFREN HERNANDEZ</t>
  </si>
  <si>
    <t>41730-0710-0002-0001</t>
  </si>
  <si>
    <t>FERIA LEON</t>
  </si>
  <si>
    <t>41730-0710-0004-0001</t>
  </si>
  <si>
    <t>INGRESOS POR TAQUILLA</t>
  </si>
  <si>
    <t>41730-0710-0007-0001</t>
  </si>
  <si>
    <t>41730-0710-0007-0009</t>
  </si>
  <si>
    <t>OTROS</t>
  </si>
  <si>
    <t>41730-0710-0011-0002</t>
  </si>
  <si>
    <t>41730-0710-0013-0001</t>
  </si>
  <si>
    <t>41730-0710-0014-0001</t>
  </si>
  <si>
    <t>41730-0710-0016-0001</t>
  </si>
  <si>
    <t>APORTACIONES IEC</t>
  </si>
  <si>
    <t>41730-0710-0018-0002</t>
  </si>
  <si>
    <t>INGRESOS GALERIA JESUS GALLARDO</t>
  </si>
  <si>
    <t>41730-0710-0018-0004</t>
  </si>
  <si>
    <t>EVENTOS ICL</t>
  </si>
  <si>
    <t>41730-0710-0018-0005</t>
  </si>
  <si>
    <t>COMISION USO TERMINAL</t>
  </si>
  <si>
    <t>41730-0710-0018-0007</t>
  </si>
  <si>
    <t>41730-0710-0018-0010</t>
  </si>
  <si>
    <t>41730-0710-0018-0012</t>
  </si>
  <si>
    <t>ALTERNATIVAS</t>
  </si>
  <si>
    <t>41730-0710-0018-0014</t>
  </si>
  <si>
    <t>OTROS INGRESOS CON IVA</t>
  </si>
  <si>
    <t>41730-0710-0018-0015</t>
  </si>
  <si>
    <t>CONVENIOS VARIOS</t>
  </si>
  <si>
    <t>41730-0710-0019-0001</t>
  </si>
  <si>
    <t>41730-0710-0019-0002</t>
  </si>
  <si>
    <t>42230-0930-0001-0001</t>
  </si>
  <si>
    <t>INGRESOS POR SUBSIDIO MUNICIPIO</t>
  </si>
  <si>
    <t>42230-0930-0001-0002</t>
  </si>
  <si>
    <t>SUELDOS DEL PERSONAL</t>
  </si>
  <si>
    <t>SUELDOS DE MAESTROS</t>
  </si>
  <si>
    <t>INCLUYE FONDO DE AHORRO DEL PERSONAL, VALES DE DESPENSA,PREMIOS DE PUNTUALIDAD Y ASISTENCIA DEL PERSONAL DE BASE</t>
  </si>
  <si>
    <t>CORRESPONDE A GASTOS QUE SE REALIZAN PARA LLEVAR A CABO DIVERSOS PROYECTOS EN LOS QUE SE INCLUYEN HONORARIOS DE ARTISTAS, HOTELES, TRANSPORTE,COMIDAS ENTRE OTROS</t>
  </si>
  <si>
    <t>31100-0000-0001-0001</t>
  </si>
  <si>
    <t>EN EFECTIVO</t>
  </si>
  <si>
    <t>Municipal</t>
  </si>
  <si>
    <t>31100-0000-0001-0002</t>
  </si>
  <si>
    <t>EN ESPECIE</t>
  </si>
  <si>
    <t>32200-0000-0001-0000</t>
  </si>
  <si>
    <t>MUNICIPAL</t>
  </si>
  <si>
    <t>32200-0000-0002-0000</t>
  </si>
  <si>
    <t>32200-0000-0003-0000</t>
  </si>
  <si>
    <t>32200-0000-0004-0000</t>
  </si>
  <si>
    <t>32200-0000-0005-0000</t>
  </si>
  <si>
    <t>32200-0000-0006-0000</t>
  </si>
  <si>
    <t>32200-0000-0007-0000</t>
  </si>
  <si>
    <t>32200-0000-0008-0000</t>
  </si>
  <si>
    <t>32200-0000-0009-0000</t>
  </si>
  <si>
    <t>32200-0000-0010-0000</t>
  </si>
  <si>
    <t>32200-0000-0011-0000</t>
  </si>
  <si>
    <t>32200-0000-0012-0000</t>
  </si>
  <si>
    <t>32200-0000-0013-0000</t>
  </si>
  <si>
    <t>32200-0000-0014-0000</t>
  </si>
  <si>
    <t>32200-0000-0015-0000</t>
  </si>
  <si>
    <t>32200-0000-0016-0000</t>
  </si>
  <si>
    <t>32200-0000-0017-0000</t>
  </si>
  <si>
    <t>32200-0000-0018-0000</t>
  </si>
  <si>
    <t>32200-0000-0019-0000</t>
  </si>
  <si>
    <t>32200-0000-0020-0000</t>
  </si>
  <si>
    <t>32200-0000-0021-0000</t>
  </si>
  <si>
    <t>32200-0000-0022-0000</t>
  </si>
  <si>
    <t>32200-0000-0024-0000</t>
  </si>
  <si>
    <t>32200-0000-0025-0000</t>
  </si>
  <si>
    <t>32200-0000-0027-0000</t>
  </si>
  <si>
    <t>32200-0000-0028-0000</t>
  </si>
  <si>
    <t>32200-0000-0029-0000</t>
  </si>
  <si>
    <t>32200-0300-0023-0000</t>
  </si>
  <si>
    <t>REMANENTE 2012</t>
  </si>
  <si>
    <t>32200-0300-0026-0000</t>
  </si>
  <si>
    <t>REMANENTE 2014</t>
  </si>
  <si>
    <t>32200-0300-0030-0000</t>
  </si>
  <si>
    <t>REMANENTE 2017</t>
  </si>
  <si>
    <t>11112-0000-0001-0000</t>
  </si>
  <si>
    <t>DIRECCION GENERAL</t>
  </si>
  <si>
    <t>11112-0000-0002-0000</t>
  </si>
  <si>
    <t>ADMINISTRACION</t>
  </si>
  <si>
    <t>11112-0000-0003-0000</t>
  </si>
  <si>
    <t>DIRECCION OPERATIVA</t>
  </si>
  <si>
    <t>11112-0000-0004-0000</t>
  </si>
  <si>
    <t>GALERIA JESUS GALLARDO</t>
  </si>
  <si>
    <t>11112-0000-0005-0000</t>
  </si>
  <si>
    <t>CASA DE LA CULTURA</t>
  </si>
  <si>
    <t>11112-0000-0006-0000</t>
  </si>
  <si>
    <t>ESCUELA DE MUSICA</t>
  </si>
  <si>
    <t>11112-0000-0007-0000</t>
  </si>
  <si>
    <t>ESCUELA DE ARTES PLASTICAS</t>
  </si>
  <si>
    <t>11112-0000-0009-0000</t>
  </si>
  <si>
    <t>VINCULACION</t>
  </si>
  <si>
    <t>11112-0000-0010-0000</t>
  </si>
  <si>
    <t>(MIL) MUSEO DE IDENTIDADES LEONESAS</t>
  </si>
  <si>
    <t>11112-0000-0011-0000</t>
  </si>
  <si>
    <t>11121-0000-0001-0000</t>
  </si>
  <si>
    <t>BANCOMER</t>
  </si>
  <si>
    <t>11121-0000-0002-0000</t>
  </si>
  <si>
    <t>SANTANDER MEXICANO</t>
  </si>
  <si>
    <t>11121-0000-0003-0001</t>
  </si>
  <si>
    <t>BANCO DEL BAJIO CTA 10572230201</t>
  </si>
  <si>
    <t>11121-0000-0003-0002</t>
  </si>
  <si>
    <t>BANCO DEL BAJIO 2169407201 FIC</t>
  </si>
  <si>
    <t>11121-0000-0003-0003</t>
  </si>
  <si>
    <t>BANCO DEL BAJIO 3202264 TAQUILLA</t>
  </si>
  <si>
    <t>11121-0000-0003-0004</t>
  </si>
  <si>
    <t>BANCO DEL BAJIO 10572230202</t>
  </si>
  <si>
    <t>11121-0000-0003-0006</t>
  </si>
  <si>
    <t>BAJIO 4202750 CONACULTA</t>
  </si>
  <si>
    <t>11121-0000-0003-0007</t>
  </si>
  <si>
    <t>BAJIO MUSEO DE LAS IDENTIDADES 5307665</t>
  </si>
  <si>
    <t>11121-0000-0003-0008</t>
  </si>
  <si>
    <t>BAJIO 7868623 MIL</t>
  </si>
  <si>
    <t>11121-0000-0003-0016</t>
  </si>
  <si>
    <t>BAJIO ESMU 16058927</t>
  </si>
  <si>
    <t>11121-0000-0003-0017</t>
  </si>
  <si>
    <t>BANBAJIO 18797282 MNT</t>
  </si>
  <si>
    <t>11121-0000-0003-0019</t>
  </si>
  <si>
    <t>BANBAJIO 22820310 MUESTRA DANZA FOLKLORI</t>
  </si>
  <si>
    <t>11121-0000-0004-0001</t>
  </si>
  <si>
    <t>BANORTE 0137657902</t>
  </si>
  <si>
    <t>11121-0000-0005-0001</t>
  </si>
  <si>
    <t>BANAMEX</t>
  </si>
  <si>
    <t>11121-0000-0006-0001</t>
  </si>
  <si>
    <t>BANCOMER (FIAC)</t>
  </si>
  <si>
    <t>11141-0000-0001-0000</t>
  </si>
  <si>
    <t>BANCO SANTANDER MEXICANO</t>
  </si>
  <si>
    <t>11121-0000-0003-0018</t>
  </si>
  <si>
    <t>BANBAJIO 0224861460101 PABELLÓN LEONES</t>
  </si>
  <si>
    <t>11121-0000-0003-0021</t>
  </si>
  <si>
    <t>BANBAJIO 22821805 ACERVO BIBLIOTECA MUSEO ARTE SACRO</t>
  </si>
  <si>
    <t>CASA DE LA CULTURA "DIEGO RIVERA"</t>
  </si>
  <si>
    <t>ESCUELA DE ARTES PLASTICAS "ANTONIO SEGOVIANO"</t>
  </si>
  <si>
    <t>ESCUELA DE MUSICA DE LEON</t>
  </si>
  <si>
    <t>CASA DE LA CULTURA "EFREN HERNANDEZ"</t>
  </si>
  <si>
    <t>TEATRO ESCOLAR VENTA DE BOLETOS</t>
  </si>
  <si>
    <t>TEATRO ESCOLAR OTROS</t>
  </si>
  <si>
    <t>RENTA DE STAND "FERIA DEL LIBRO"</t>
  </si>
  <si>
    <t>MUESTRA DE CINE VENTA DE BOLETOS</t>
  </si>
  <si>
    <t>FESTIVAL INTERNACIONAL DE ARTE CONTEMPORANEO VENTA DE BOLETOS</t>
  </si>
  <si>
    <t>ARRENDAMIENTO TEATRO "MANUEL DOBLADO"</t>
  </si>
  <si>
    <t>ARRENDAMIENTO TEATRO "MARÍA GREVER"</t>
  </si>
  <si>
    <t>APOYOS</t>
  </si>
  <si>
    <t>INGRESOS POR APORTACIONES EXTRAORDINARIOS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</si>
  <si>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</si>
  <si>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</si>
  <si>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 Y FINANZAS
LIC. LIZBETH OROZCO ÁLVAREZ</t>
  </si>
  <si>
    <t>11310-0000-0001-0008</t>
  </si>
  <si>
    <t>11310-0000-0001-0037</t>
  </si>
  <si>
    <t>11310-0000-0001-0045</t>
  </si>
  <si>
    <t>11310-0000-0001-0047</t>
  </si>
  <si>
    <t>11310-0000-0001-0061</t>
  </si>
  <si>
    <t>11310-0000-0001-0066</t>
  </si>
  <si>
    <t>11310-0000-0001-0071</t>
  </si>
  <si>
    <t>11310-0000-0001-0073</t>
  </si>
  <si>
    <t>11310-0000-0001-0074</t>
  </si>
  <si>
    <t>11310-0000-0001-0078</t>
  </si>
  <si>
    <t>11310-0000-0001-0080</t>
  </si>
  <si>
    <t>11310-0000-0001-0081</t>
  </si>
  <si>
    <t>11310-0000-0001-0085</t>
  </si>
  <si>
    <t>11310-0000-0001-0086</t>
  </si>
  <si>
    <t>11310-0000-0001-0087</t>
  </si>
  <si>
    <t>11310-0000-0001-0088</t>
  </si>
  <si>
    <t>11310-0000-0001-0090</t>
  </si>
  <si>
    <t>11310-0000-0001-0091</t>
  </si>
  <si>
    <t>11310-0000-0001-0093</t>
  </si>
  <si>
    <t>11310-0000-0001-0094</t>
  </si>
  <si>
    <t>11310-0000-0001-0095</t>
  </si>
  <si>
    <t>11310-0000-0001-0097</t>
  </si>
  <si>
    <t>11310-0000-0001-0098</t>
  </si>
  <si>
    <t>11310-0000-0001-0099</t>
  </si>
  <si>
    <t>11310-0000-0001-0102</t>
  </si>
  <si>
    <t>11310-0000-0001-0103</t>
  </si>
  <si>
    <t>11310-0000-0001-0104</t>
  </si>
  <si>
    <t>11310-0000-0001-0110</t>
  </si>
  <si>
    <t>11310-0000-0001-0115</t>
  </si>
  <si>
    <t>11310-0000-0001-0117</t>
  </si>
  <si>
    <t>11310-0000-0001-0118</t>
  </si>
  <si>
    <t>11310-0000-0001-0125</t>
  </si>
  <si>
    <t>11310-0000-0001-0126</t>
  </si>
  <si>
    <t>11310-0000-0001-0128</t>
  </si>
  <si>
    <t>11310-0000-0001-0131</t>
  </si>
  <si>
    <t>11310-0000-0001-0132</t>
  </si>
  <si>
    <t>11310-0000-0001-0133</t>
  </si>
  <si>
    <t>11310-0000-0001-0135</t>
  </si>
  <si>
    <t>11310-0000-0001-0136</t>
  </si>
  <si>
    <t>11310-0000-0001-0141</t>
  </si>
  <si>
    <t>11310-0000-0001-0143</t>
  </si>
  <si>
    <t>11310-0000-0001-0146</t>
  </si>
  <si>
    <t>11310-0000-0001-0149</t>
  </si>
  <si>
    <t xml:space="preserve">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</si>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</sst>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21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4" fontId="8" fillId="0" borderId="0" xfId="0" applyNumberFormat="1" applyFont="1" applyFill="1" applyBorder="1" applyAlignment="1">
      <alignment wrapText="1"/>
    </xf>
    <xf numFmtId="0" fontId="14" fillId="0" borderId="0" xfId="8" applyFont="1" applyFill="1"/>
    <xf numFmtId="0" fontId="14" fillId="0" borderId="0" xfId="8" applyFont="1" applyFill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4" fontId="8" fillId="0" borderId="0" xfId="6" applyNumberFormat="1" applyFont="1" applyFill="1" applyBorder="1" applyAlignment="1">
      <alignment wrapText="1"/>
    </xf>
    <xf numFmtId="0" fontId="21" fillId="10" borderId="0" xfId="0" applyFont="1" applyFill="1" applyBorder="1" applyAlignment="1">
      <alignment wrapText="1"/>
    </xf>
    <xf numFmtId="4" fontId="8" fillId="10" borderId="0" xfId="0" applyNumberFormat="1" applyFont="1" applyFill="1" applyBorder="1" applyAlignment="1">
      <alignment wrapText="1"/>
    </xf>
    <xf numFmtId="4" fontId="14" fillId="0" borderId="0" xfId="8" applyNumberFormat="1" applyFont="1" applyBorder="1"/>
    <xf numFmtId="0" fontId="14" fillId="0" borderId="0" xfId="8" applyFont="1" applyBorder="1"/>
    <xf numFmtId="4" fontId="14" fillId="0" borderId="0" xfId="8" applyNumberFormat="1" applyFont="1" applyFill="1"/>
    <xf numFmtId="0" fontId="14" fillId="0" borderId="0" xfId="8" applyFont="1" applyAlignment="1">
      <alignment horizontal="center" wrapText="1"/>
    </xf>
    <xf numFmtId="9" fontId="14" fillId="0" borderId="0" xfId="8" applyNumberFormat="1" applyFont="1" applyAlignment="1">
      <alignment horizontal="center" wrapText="1"/>
    </xf>
    <xf numFmtId="4" fontId="8" fillId="0" borderId="0" xfId="1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" fontId="8" fillId="0" borderId="0" xfId="0" applyNumberFormat="1" applyFont="1" applyFill="1" applyBorder="1" applyAlignment="1"/>
    <xf numFmtId="4" fontId="13" fillId="0" borderId="0" xfId="8" applyNumberFormat="1" applyFont="1"/>
    <xf numFmtId="4" fontId="8" fillId="0" borderId="0" xfId="0" applyNumberFormat="1" applyFont="1" applyAlignment="1">
      <alignment wrapText="1"/>
    </xf>
    <xf numFmtId="4" fontId="13" fillId="0" borderId="0" xfId="8" applyNumberFormat="1" applyFont="1" applyFill="1"/>
    <xf numFmtId="0" fontId="13" fillId="0" borderId="0" xfId="8" applyFont="1" applyAlignment="1">
      <alignment horizontal="center"/>
    </xf>
    <xf numFmtId="0" fontId="13" fillId="0" borderId="0" xfId="8" applyFont="1"/>
    <xf numFmtId="0" fontId="14" fillId="0" borderId="0" xfId="8" applyFont="1" applyAlignment="1">
      <alignment wrapText="1"/>
    </xf>
    <xf numFmtId="10" fontId="8" fillId="0" borderId="0" xfId="7" applyNumberFormat="1" applyFont="1" applyFill="1" applyBorder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 wrapText="1"/>
    </xf>
    <xf numFmtId="4" fontId="13" fillId="0" borderId="0" xfId="9" applyNumberFormat="1" applyFont="1"/>
    <xf numFmtId="0" fontId="8" fillId="0" borderId="0" xfId="0" applyFont="1" applyFill="1" applyBorder="1" applyAlignment="1">
      <alignment horizontal="left" vertical="center" wrapText="1"/>
    </xf>
    <xf numFmtId="0" fontId="8" fillId="10" borderId="0" xfId="0" applyFont="1" applyFill="1" applyBorder="1" applyAlignment="1">
      <alignment wrapText="1"/>
    </xf>
    <xf numFmtId="4" fontId="14" fillId="0" borderId="0" xfId="9" applyNumberFormat="1" applyFont="1" applyBorder="1"/>
    <xf numFmtId="4" fontId="8" fillId="0" borderId="0" xfId="0" applyNumberFormat="1" applyFont="1" applyFill="1" applyBorder="1" applyAlignment="1">
      <alignment horizontal="right"/>
    </xf>
    <xf numFmtId="4" fontId="14" fillId="0" borderId="1" xfId="9" applyNumberFormat="1" applyFont="1" applyBorder="1"/>
    <xf numFmtId="0" fontId="14" fillId="0" borderId="0" xfId="9" applyFont="1" applyBorder="1"/>
    <xf numFmtId="0" fontId="13" fillId="0" borderId="0" xfId="9" applyFont="1" applyBorder="1"/>
    <xf numFmtId="4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4" fontId="3" fillId="0" borderId="0" xfId="3" applyNumberFormat="1" applyFont="1" applyFill="1" applyBorder="1" applyAlignment="1">
      <alignment vertical="top"/>
    </xf>
    <xf numFmtId="0" fontId="0" fillId="0" borderId="0" xfId="0" applyProtection="1"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>
      <alignment vertical="top"/>
    </xf>
    <xf numFmtId="4" fontId="3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UBLICA%202018%20SEPTIEMBRE/DESCARGAS%20OPERGOB%202018/septiembre/balanza%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9"/>
    </sheetNames>
    <sheetDataSet>
      <sheetData sheetId="0" refreshError="1">
        <row r="28">
          <cell r="F28">
            <v>22515.47</v>
          </cell>
        </row>
        <row r="29">
          <cell r="F29">
            <v>1592.62</v>
          </cell>
        </row>
        <row r="38">
          <cell r="F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48"/>
  <sheetViews>
    <sheetView zoomScaleNormal="100" zoomScaleSheetLayoutView="100" workbookViewId="0">
      <pane ySplit="4" topLeftCell="A9" activePane="bottomLeft" state="frozen"/>
      <selection activeCell="A14" sqref="A14:B14"/>
      <selection pane="bottomLeft" sqref="A1:E48"/>
    </sheetView>
  </sheetViews>
  <sheetFormatPr baseColWidth="10" defaultColWidth="12.85546875" defaultRowHeight="11.25" x14ac:dyDescent="0.2"/>
  <cols>
    <col min="1" max="1" width="21.14062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97" t="s">
        <v>626</v>
      </c>
      <c r="B1" s="197"/>
      <c r="C1" s="73"/>
      <c r="D1" s="70" t="s">
        <v>287</v>
      </c>
      <c r="E1" s="71">
        <v>2018</v>
      </c>
    </row>
    <row r="2" spans="1:5" ht="18.95" customHeight="1" x14ac:dyDescent="0.2">
      <c r="A2" s="198" t="s">
        <v>625</v>
      </c>
      <c r="B2" s="198"/>
      <c r="C2" s="93"/>
      <c r="D2" s="70" t="s">
        <v>289</v>
      </c>
      <c r="E2" s="73" t="s">
        <v>1306</v>
      </c>
    </row>
    <row r="3" spans="1:5" ht="18.95" customHeight="1" x14ac:dyDescent="0.2">
      <c r="A3" s="199" t="s">
        <v>627</v>
      </c>
      <c r="B3" s="199"/>
      <c r="C3" s="73"/>
      <c r="D3" s="70" t="s">
        <v>290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280</v>
      </c>
    </row>
    <row r="13" spans="1:5" x14ac:dyDescent="0.2">
      <c r="A13" s="146" t="s">
        <v>7</v>
      </c>
      <c r="B13" s="147" t="s">
        <v>279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274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6" x14ac:dyDescent="0.2">
      <c r="A33" s="146" t="s">
        <v>90</v>
      </c>
      <c r="B33" s="147" t="s">
        <v>85</v>
      </c>
    </row>
    <row r="34" spans="1:6" x14ac:dyDescent="0.2">
      <c r="A34" s="146" t="s">
        <v>91</v>
      </c>
      <c r="B34" s="147" t="s">
        <v>86</v>
      </c>
    </row>
    <row r="35" spans="1:6" x14ac:dyDescent="0.2">
      <c r="A35" s="40"/>
      <c r="B35" s="43"/>
    </row>
    <row r="36" spans="1:6" x14ac:dyDescent="0.2">
      <c r="A36" s="40"/>
      <c r="B36" s="41" t="s">
        <v>88</v>
      </c>
    </row>
    <row r="37" spans="1:6" x14ac:dyDescent="0.2">
      <c r="A37" s="40" t="s">
        <v>89</v>
      </c>
      <c r="B37" s="147" t="s">
        <v>36</v>
      </c>
    </row>
    <row r="38" spans="1:6" x14ac:dyDescent="0.2">
      <c r="A38" s="40"/>
      <c r="B38" s="147" t="s">
        <v>37</v>
      </c>
    </row>
    <row r="39" spans="1:6" ht="12" thickBot="1" x14ac:dyDescent="0.25">
      <c r="A39" s="44"/>
      <c r="B39" s="45"/>
    </row>
    <row r="41" spans="1:6" ht="15" x14ac:dyDescent="0.25">
      <c r="A41" s="184" t="s">
        <v>1259</v>
      </c>
      <c r="B41" s="185"/>
      <c r="C41" s="185"/>
      <c r="D41" s="186"/>
      <c r="E41" s="187"/>
      <c r="F41" s="188"/>
    </row>
    <row r="42" spans="1:6" ht="15" x14ac:dyDescent="0.25">
      <c r="A42" s="189"/>
      <c r="B42" s="185"/>
      <c r="C42" s="185"/>
      <c r="D42" s="190"/>
      <c r="E42" s="187"/>
      <c r="F42" s="188"/>
    </row>
    <row r="43" spans="1:6" ht="15" x14ac:dyDescent="0.25">
      <c r="A43" s="191"/>
      <c r="B43" s="192"/>
      <c r="C43" s="191"/>
      <c r="D43" s="190"/>
      <c r="E43" s="187"/>
      <c r="F43" s="188"/>
    </row>
    <row r="44" spans="1:6" ht="15" x14ac:dyDescent="0.25">
      <c r="A44" s="191"/>
      <c r="B44" s="192"/>
      <c r="C44" s="191"/>
      <c r="D44" s="190"/>
      <c r="E44" s="187"/>
      <c r="F44" s="188"/>
    </row>
    <row r="45" spans="1:6" ht="33.75" x14ac:dyDescent="0.25">
      <c r="A45" s="195" t="s">
        <v>1260</v>
      </c>
      <c r="B45" s="200" t="s">
        <v>1261</v>
      </c>
      <c r="C45" s="200"/>
      <c r="D45" s="190"/>
      <c r="E45" s="187"/>
      <c r="F45" s="188"/>
    </row>
    <row r="46" spans="1:6" ht="15" x14ac:dyDescent="0.25">
      <c r="A46" s="193"/>
      <c r="B46" s="191"/>
      <c r="C46" s="191"/>
      <c r="D46" s="190"/>
      <c r="E46" s="187"/>
      <c r="F46" s="188"/>
    </row>
    <row r="47" spans="1:6" ht="15" x14ac:dyDescent="0.25">
      <c r="A47" s="194"/>
      <c r="B47" s="191"/>
      <c r="C47" s="193"/>
      <c r="D47" s="190"/>
      <c r="E47" s="187"/>
      <c r="F47" s="188"/>
    </row>
    <row r="48" spans="1:6" x14ac:dyDescent="0.2">
      <c r="B48" s="196"/>
      <c r="C48" s="188"/>
      <c r="D48" s="188"/>
    </row>
  </sheetData>
  <sheetProtection formatCells="0" formatColumns="0" formatRows="0" autoFilter="0" pivotTables="0"/>
  <mergeCells count="4">
    <mergeCell ref="A1:B1"/>
    <mergeCell ref="A2:B2"/>
    <mergeCell ref="A3:B3"/>
    <mergeCell ref="B45:C45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1.1023622047244095" right="0.70866141732283472" top="0.94488188976377963" bottom="0.74803149606299213" header="0.31496062992125984" footer="0.31496062992125984"/>
  <pageSetup scale="89" orientation="landscape" horizontalDpi="4294967293" verticalDpi="4294967293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workbookViewId="0">
      <selection sqref="A1:D22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204" t="str">
        <f>'Notas a los Edos Financieros'!A1</f>
        <v>INSTITUTO CULTURAL DE LEÓN</v>
      </c>
      <c r="B1" s="204"/>
      <c r="C1" s="204"/>
      <c r="D1" s="204"/>
    </row>
    <row r="2" spans="1:4" s="94" customFormat="1" ht="18.95" customHeight="1" x14ac:dyDescent="0.25">
      <c r="A2" s="204" t="s">
        <v>622</v>
      </c>
      <c r="B2" s="204"/>
      <c r="C2" s="204"/>
      <c r="D2" s="204"/>
    </row>
    <row r="3" spans="1:4" s="94" customFormat="1" ht="18.95" customHeight="1" x14ac:dyDescent="0.25">
      <c r="A3" s="204" t="str">
        <f>'Notas a los Edos Financieros'!A3</f>
        <v>Correspondiente del 01 de Enero al 31 de Diciembre de 2018</v>
      </c>
      <c r="B3" s="204"/>
      <c r="C3" s="204"/>
      <c r="D3" s="204"/>
    </row>
    <row r="4" spans="1:4" s="97" customFormat="1" ht="18.95" customHeight="1" x14ac:dyDescent="0.2">
      <c r="A4" s="205" t="s">
        <v>618</v>
      </c>
      <c r="B4" s="205"/>
      <c r="C4" s="205"/>
      <c r="D4" s="205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85680513.870000005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2357852.0499999998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2357852.0499999998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83322661.820000008</v>
      </c>
    </row>
  </sheetData>
  <mergeCells count="4">
    <mergeCell ref="A1:D1"/>
    <mergeCell ref="A2:D2"/>
    <mergeCell ref="A3:D3"/>
    <mergeCell ref="A4:D4"/>
  </mergeCells>
  <pageMargins left="1.1023622047244095" right="0.70866141732283472" top="0.94488188976377963" bottom="0.74803149606299213" header="0.31496062992125984" footer="0.31496062992125984"/>
  <pageSetup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showGridLines="0" workbookViewId="0">
      <selection sqref="A1:D36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206" t="str">
        <f>'Notas a los Edos Financieros'!A1</f>
        <v>INSTITUTO CULTURAL DE LEÓN</v>
      </c>
      <c r="B1" s="206"/>
      <c r="C1" s="206"/>
      <c r="D1" s="206"/>
    </row>
    <row r="2" spans="1:4" s="124" customFormat="1" ht="18.95" customHeight="1" x14ac:dyDescent="0.25">
      <c r="A2" s="206" t="s">
        <v>623</v>
      </c>
      <c r="B2" s="206"/>
      <c r="C2" s="206"/>
      <c r="D2" s="206"/>
    </row>
    <row r="3" spans="1:4" s="124" customFormat="1" ht="18.95" customHeight="1" x14ac:dyDescent="0.25">
      <c r="A3" s="206" t="str">
        <f>'Notas a los Edos Financieros'!A3</f>
        <v>Correspondiente del 01 de Enero al 31 de Diciembre de 2018</v>
      </c>
      <c r="B3" s="206"/>
      <c r="C3" s="206"/>
      <c r="D3" s="206"/>
    </row>
    <row r="4" spans="1:4" s="125" customFormat="1" x14ac:dyDescent="0.2">
      <c r="A4" s="207"/>
      <c r="B4" s="207"/>
      <c r="C4" s="207"/>
      <c r="D4" s="207"/>
    </row>
    <row r="5" spans="1:4" x14ac:dyDescent="0.2">
      <c r="A5" s="126" t="s">
        <v>168</v>
      </c>
      <c r="B5" s="127"/>
      <c r="C5" s="128"/>
      <c r="D5" s="129">
        <v>79303800.849999994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1239175.49</v>
      </c>
    </row>
    <row r="8" spans="1:4" x14ac:dyDescent="0.2">
      <c r="A8" s="110"/>
      <c r="B8" s="135" t="s">
        <v>166</v>
      </c>
      <c r="C8" s="179">
        <v>145426.20000000001</v>
      </c>
      <c r="D8" s="136"/>
    </row>
    <row r="9" spans="1:4" x14ac:dyDescent="0.2">
      <c r="A9" s="110"/>
      <c r="B9" s="135" t="s">
        <v>165</v>
      </c>
      <c r="C9" s="179">
        <v>38311.370000000003</v>
      </c>
      <c r="D9" s="137"/>
    </row>
    <row r="10" spans="1:4" x14ac:dyDescent="0.2">
      <c r="A10" s="110"/>
      <c r="B10" s="135" t="s">
        <v>164</v>
      </c>
      <c r="C10" s="179">
        <v>0</v>
      </c>
      <c r="D10" s="137"/>
    </row>
    <row r="11" spans="1:4" x14ac:dyDescent="0.2">
      <c r="A11" s="110"/>
      <c r="B11" s="135" t="s">
        <v>163</v>
      </c>
      <c r="C11" s="179">
        <v>1046206.88</v>
      </c>
      <c r="D11" s="137"/>
    </row>
    <row r="12" spans="1:4" x14ac:dyDescent="0.2">
      <c r="A12" s="110"/>
      <c r="B12" s="135" t="s">
        <v>162</v>
      </c>
      <c r="C12" s="179">
        <v>0</v>
      </c>
      <c r="D12" s="137"/>
    </row>
    <row r="13" spans="1:4" x14ac:dyDescent="0.2">
      <c r="A13" s="110"/>
      <c r="B13" s="135" t="s">
        <v>161</v>
      </c>
      <c r="C13" s="179">
        <v>9231.0400000000009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1445048.48</v>
      </c>
    </row>
    <row r="27" spans="1:4" x14ac:dyDescent="0.2">
      <c r="A27" s="110"/>
      <c r="B27" s="135" t="s">
        <v>133</v>
      </c>
      <c r="C27" s="112">
        <v>1445048.48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79509673.840000004</v>
      </c>
    </row>
  </sheetData>
  <mergeCells count="4">
    <mergeCell ref="A1:D1"/>
    <mergeCell ref="A2:D2"/>
    <mergeCell ref="A3:D3"/>
    <mergeCell ref="A4:D4"/>
  </mergeCells>
  <pageMargins left="1.1023622047244095" right="0.70866141732283472" top="0.94488188976377963" bottom="0.74803149606299213" header="0.31496062992125984" footer="0.31496062992125984"/>
  <pageSetup scale="85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activeCell="D24" sqref="D24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203" t="str">
        <f>'Notas a los Edos Financieros'!A1</f>
        <v>INSTITUTO CULTURAL DE LEÓN</v>
      </c>
      <c r="B1" s="208"/>
      <c r="C1" s="208"/>
      <c r="D1" s="208"/>
      <c r="E1" s="208"/>
      <c r="F1" s="208"/>
      <c r="G1" s="84" t="s">
        <v>287</v>
      </c>
      <c r="H1" s="85">
        <f>'Notas a los Edos Financieros'!E1</f>
        <v>2018</v>
      </c>
    </row>
    <row r="2" spans="1:10" ht="18.95" customHeight="1" x14ac:dyDescent="0.2">
      <c r="A2" s="203" t="s">
        <v>624</v>
      </c>
      <c r="B2" s="208"/>
      <c r="C2" s="208"/>
      <c r="D2" s="208"/>
      <c r="E2" s="208"/>
      <c r="F2" s="208"/>
      <c r="G2" s="84" t="s">
        <v>289</v>
      </c>
      <c r="H2" s="85" t="str">
        <f>'Notas a los Edos Financieros'!E2</f>
        <v>Anual</v>
      </c>
    </row>
    <row r="3" spans="1:10" ht="18.95" customHeight="1" x14ac:dyDescent="0.2">
      <c r="A3" s="209" t="str">
        <f>'Notas a los Edos Financieros'!A3</f>
        <v>Correspondiente del 01 de Enero al 31 de Diciembre de 2018</v>
      </c>
      <c r="B3" s="210"/>
      <c r="C3" s="210"/>
      <c r="D3" s="210"/>
      <c r="E3" s="210"/>
      <c r="F3" s="210"/>
      <c r="G3" s="84" t="s">
        <v>290</v>
      </c>
      <c r="H3" s="85">
        <f>'Notas a los Edos Financieros'!E3</f>
        <v>1</v>
      </c>
    </row>
    <row r="4" spans="1:10" x14ac:dyDescent="0.2">
      <c r="A4" s="87" t="s">
        <v>291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619</v>
      </c>
      <c r="C7" s="89" t="s">
        <v>269</v>
      </c>
      <c r="D7" s="89" t="s">
        <v>620</v>
      </c>
      <c r="E7" s="89" t="s">
        <v>621</v>
      </c>
      <c r="F7" s="89" t="s">
        <v>268</v>
      </c>
      <c r="G7" s="89" t="s">
        <v>208</v>
      </c>
      <c r="H7" s="89" t="s">
        <v>271</v>
      </c>
      <c r="I7" s="89" t="s">
        <v>272</v>
      </c>
      <c r="J7" s="89" t="s">
        <v>273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8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8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  <c r="H34" s="180"/>
    </row>
    <row r="35" spans="1:8" s="145" customFormat="1" x14ac:dyDescent="0.2">
      <c r="A35" s="144">
        <v>8000</v>
      </c>
      <c r="B35" s="145" t="s">
        <v>181</v>
      </c>
      <c r="H35" s="181"/>
    </row>
    <row r="36" spans="1:8" x14ac:dyDescent="0.2">
      <c r="A36" s="86">
        <v>8110</v>
      </c>
      <c r="B36" s="86" t="s">
        <v>180</v>
      </c>
      <c r="C36" s="177">
        <v>64265669</v>
      </c>
      <c r="D36" s="155">
        <v>64265669</v>
      </c>
      <c r="E36" s="155">
        <v>0</v>
      </c>
      <c r="F36" s="155">
        <v>64265669</v>
      </c>
      <c r="H36" s="182"/>
    </row>
    <row r="37" spans="1:8" x14ac:dyDescent="0.2">
      <c r="A37" s="86">
        <v>8120</v>
      </c>
      <c r="B37" s="86" t="s">
        <v>179</v>
      </c>
      <c r="C37" s="177">
        <v>64268669</v>
      </c>
      <c r="D37" s="155">
        <v>90127880.930000007</v>
      </c>
      <c r="E37" s="155">
        <v>90127880.930000007</v>
      </c>
      <c r="F37" s="155">
        <v>0</v>
      </c>
      <c r="G37" s="91"/>
      <c r="H37" s="182"/>
    </row>
    <row r="38" spans="1:8" x14ac:dyDescent="0.2">
      <c r="A38" s="86">
        <v>8130</v>
      </c>
      <c r="B38" s="86" t="s">
        <v>178</v>
      </c>
      <c r="C38" s="177">
        <v>0</v>
      </c>
      <c r="D38" s="155">
        <v>25862211.93</v>
      </c>
      <c r="E38" s="155">
        <v>4447367.0599999996</v>
      </c>
      <c r="F38" s="155">
        <v>-21414844.870000001</v>
      </c>
      <c r="H38" s="182"/>
    </row>
    <row r="39" spans="1:8" x14ac:dyDescent="0.2">
      <c r="A39" s="86">
        <v>8140</v>
      </c>
      <c r="B39" s="86" t="s">
        <v>177</v>
      </c>
      <c r="C39" s="177">
        <v>0</v>
      </c>
      <c r="D39" s="155">
        <v>85662297.599999994</v>
      </c>
      <c r="E39" s="155">
        <v>85680513.870000005</v>
      </c>
      <c r="F39" s="155">
        <v>18216.27</v>
      </c>
      <c r="H39" s="182"/>
    </row>
    <row r="40" spans="1:8" x14ac:dyDescent="0.2">
      <c r="A40" s="86">
        <v>8150</v>
      </c>
      <c r="B40" s="86" t="s">
        <v>176</v>
      </c>
      <c r="C40" s="177">
        <v>0</v>
      </c>
      <c r="D40" s="155">
        <v>0</v>
      </c>
      <c r="E40" s="155">
        <v>85662297.599999994</v>
      </c>
      <c r="F40" s="155">
        <v>85662297.599999994</v>
      </c>
      <c r="H40" s="182"/>
    </row>
    <row r="41" spans="1:8" x14ac:dyDescent="0.2">
      <c r="A41" s="86">
        <v>8210</v>
      </c>
      <c r="B41" s="86" t="s">
        <v>175</v>
      </c>
      <c r="C41" s="177">
        <v>64265669</v>
      </c>
      <c r="D41" s="155">
        <v>0</v>
      </c>
      <c r="E41" s="155">
        <v>64265669</v>
      </c>
      <c r="F41" s="155">
        <v>64265669</v>
      </c>
      <c r="H41" s="182"/>
    </row>
    <row r="42" spans="1:8" x14ac:dyDescent="0.2">
      <c r="A42" s="86">
        <v>8220</v>
      </c>
      <c r="B42" s="86" t="s">
        <v>174</v>
      </c>
      <c r="C42" s="177">
        <v>64268669</v>
      </c>
      <c r="D42" s="155">
        <v>201899559.81</v>
      </c>
      <c r="E42" s="155">
        <v>195522846.78999999</v>
      </c>
      <c r="F42" s="155">
        <v>6376713.0199999996</v>
      </c>
      <c r="H42" s="182"/>
    </row>
    <row r="43" spans="1:8" x14ac:dyDescent="0.2">
      <c r="A43" s="86">
        <v>8230</v>
      </c>
      <c r="B43" s="86" t="s">
        <v>173</v>
      </c>
      <c r="C43" s="177">
        <v>0</v>
      </c>
      <c r="D43" s="155">
        <v>116219045.94</v>
      </c>
      <c r="E43" s="155">
        <v>137633890.81</v>
      </c>
      <c r="F43" s="155">
        <v>-21414844.870000001</v>
      </c>
      <c r="H43" s="182"/>
    </row>
    <row r="44" spans="1:8" x14ac:dyDescent="0.2">
      <c r="A44" s="86">
        <v>8240</v>
      </c>
      <c r="B44" s="86" t="s">
        <v>172</v>
      </c>
      <c r="C44" s="177">
        <v>0</v>
      </c>
      <c r="D44" s="155">
        <v>79303800.849999994</v>
      </c>
      <c r="E44" s="155">
        <v>79303800.849999994</v>
      </c>
      <c r="F44" s="155">
        <v>0</v>
      </c>
      <c r="H44" s="182"/>
    </row>
    <row r="45" spans="1:8" x14ac:dyDescent="0.2">
      <c r="A45" s="86">
        <v>8250</v>
      </c>
      <c r="B45" s="86" t="s">
        <v>171</v>
      </c>
      <c r="C45" s="177">
        <v>0</v>
      </c>
      <c r="D45" s="155">
        <v>79303800.849999994</v>
      </c>
      <c r="E45" s="155">
        <v>78316906.819999993</v>
      </c>
      <c r="F45" s="155">
        <v>986894.03</v>
      </c>
      <c r="H45" s="182"/>
    </row>
    <row r="46" spans="1:8" x14ac:dyDescent="0.2">
      <c r="A46" s="86">
        <v>8260</v>
      </c>
      <c r="B46" s="86" t="s">
        <v>170</v>
      </c>
      <c r="C46" s="177">
        <v>0</v>
      </c>
      <c r="D46" s="155">
        <v>78316906.819999993</v>
      </c>
      <c r="E46" s="155">
        <v>78316906.819999993</v>
      </c>
      <c r="F46" s="155">
        <v>0</v>
      </c>
      <c r="H46" s="182"/>
    </row>
    <row r="47" spans="1:8" x14ac:dyDescent="0.2">
      <c r="A47" s="86">
        <v>8270</v>
      </c>
      <c r="B47" s="86" t="s">
        <v>169</v>
      </c>
      <c r="C47" s="177">
        <v>0</v>
      </c>
      <c r="D47" s="155">
        <v>78316906.819999993</v>
      </c>
      <c r="E47" s="155">
        <v>0</v>
      </c>
      <c r="F47" s="155">
        <v>78316906.819999993</v>
      </c>
      <c r="H47" s="182"/>
    </row>
    <row r="48" spans="1:8" x14ac:dyDescent="0.2">
      <c r="C48" s="180"/>
      <c r="D48" s="180"/>
      <c r="E48" s="180"/>
      <c r="F48" s="180"/>
      <c r="H48" s="183"/>
    </row>
    <row r="49" spans="8:8" x14ac:dyDescent="0.2">
      <c r="H49" s="182"/>
    </row>
    <row r="50" spans="8:8" x14ac:dyDescent="0.2">
      <c r="H50" s="180"/>
    </row>
    <row r="51" spans="8:8" x14ac:dyDescent="0.2">
      <c r="H51" s="180"/>
    </row>
    <row r="52" spans="8:8" x14ac:dyDescent="0.2">
      <c r="H52" s="180"/>
    </row>
    <row r="53" spans="8:8" x14ac:dyDescent="0.2">
      <c r="H53" s="180"/>
    </row>
    <row r="54" spans="8:8" x14ac:dyDescent="0.2">
      <c r="H54" s="180"/>
    </row>
    <row r="55" spans="8:8" x14ac:dyDescent="0.2">
      <c r="H55" s="180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1.3385826771653544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211" t="s">
        <v>40</v>
      </c>
      <c r="B5" s="211"/>
      <c r="C5" s="211"/>
      <c r="D5" s="211"/>
      <c r="E5" s="21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212" t="s">
        <v>44</v>
      </c>
      <c r="C10" s="212"/>
      <c r="D10" s="212"/>
      <c r="E10" s="212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212" t="s">
        <v>48</v>
      </c>
      <c r="C12" s="212"/>
      <c r="D12" s="212"/>
      <c r="E12" s="212"/>
    </row>
    <row r="13" spans="1:8" s="11" customFormat="1" ht="26.1" customHeight="1" x14ac:dyDescent="0.2">
      <c r="A13" s="29" t="s">
        <v>49</v>
      </c>
      <c r="B13" s="212" t="s">
        <v>50</v>
      </c>
      <c r="C13" s="212"/>
      <c r="D13" s="212"/>
      <c r="E13" s="212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213" t="s">
        <v>56</v>
      </c>
      <c r="C22" s="213"/>
      <c r="D22" s="213"/>
      <c r="E22" s="213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269</v>
      </c>
      <c r="D23" s="49" t="s">
        <v>268</v>
      </c>
      <c r="E23" s="50" t="s">
        <v>208</v>
      </c>
      <c r="F23" s="50" t="s">
        <v>271</v>
      </c>
      <c r="G23" s="50" t="s">
        <v>272</v>
      </c>
      <c r="H23" s="50" t="s">
        <v>273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9"/>
  <sheetViews>
    <sheetView topLeftCell="A184" zoomScale="106" zoomScaleNormal="106" workbookViewId="0">
      <selection sqref="A1:H22"/>
    </sheetView>
  </sheetViews>
  <sheetFormatPr baseColWidth="10" defaultColWidth="9.140625" defaultRowHeight="11.25" x14ac:dyDescent="0.2"/>
  <cols>
    <col min="1" max="1" width="19.85546875" style="76" customWidth="1"/>
    <col min="2" max="2" width="59.140625" style="76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7" width="16.7109375" style="76" customWidth="1"/>
    <col min="8" max="8" width="23.85546875" style="76" customWidth="1"/>
    <col min="9" max="9" width="27.140625" style="76" customWidth="1"/>
    <col min="10" max="10" width="10" style="76" bestFit="1" customWidth="1"/>
    <col min="11" max="16384" width="9.140625" style="76"/>
  </cols>
  <sheetData>
    <row r="1" spans="1:8" s="72" customFormat="1" ht="18.95" customHeight="1" x14ac:dyDescent="0.25">
      <c r="A1" s="201" t="str">
        <f>'Notas a los Edos Financieros'!A1</f>
        <v>INSTITUTO CULTURAL DE LEÓN</v>
      </c>
      <c r="B1" s="202"/>
      <c r="C1" s="202"/>
      <c r="D1" s="202"/>
      <c r="E1" s="202"/>
      <c r="F1" s="202"/>
      <c r="G1" s="70" t="s">
        <v>287</v>
      </c>
      <c r="H1" s="81">
        <f>'Notas a los Edos Financieros'!E1</f>
        <v>2018</v>
      </c>
    </row>
    <row r="2" spans="1:8" s="72" customFormat="1" ht="18.95" customHeight="1" x14ac:dyDescent="0.25">
      <c r="A2" s="201" t="s">
        <v>288</v>
      </c>
      <c r="B2" s="202"/>
      <c r="C2" s="202"/>
      <c r="D2" s="202"/>
      <c r="E2" s="202"/>
      <c r="F2" s="202"/>
      <c r="G2" s="70" t="s">
        <v>289</v>
      </c>
      <c r="H2" s="81" t="str">
        <f>'Notas a los Edos Financieros'!E2</f>
        <v>Anual</v>
      </c>
    </row>
    <row r="3" spans="1:8" s="72" customFormat="1" ht="18.95" customHeight="1" x14ac:dyDescent="0.25">
      <c r="A3" s="201" t="str">
        <f>'Notas a los Edos Financieros'!A3</f>
        <v>Correspondiente del 01 de Enero al 31 de Diciembre de 2018</v>
      </c>
      <c r="B3" s="202"/>
      <c r="C3" s="202"/>
      <c r="D3" s="202"/>
      <c r="E3" s="202"/>
      <c r="F3" s="202"/>
      <c r="G3" s="70" t="s">
        <v>290</v>
      </c>
      <c r="H3" s="81">
        <f>'Notas a los Edos Financieros'!E3</f>
        <v>1</v>
      </c>
    </row>
    <row r="4" spans="1:8" x14ac:dyDescent="0.2">
      <c r="A4" s="74" t="s">
        <v>291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241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292</v>
      </c>
      <c r="C8" s="80">
        <v>0</v>
      </c>
    </row>
    <row r="9" spans="1:8" x14ac:dyDescent="0.2">
      <c r="A9" s="78">
        <v>1115</v>
      </c>
      <c r="B9" s="76" t="s">
        <v>293</v>
      </c>
      <c r="C9" s="80">
        <v>0</v>
      </c>
    </row>
    <row r="10" spans="1:8" x14ac:dyDescent="0.2">
      <c r="A10" s="78">
        <v>1121</v>
      </c>
      <c r="B10" s="76" t="s">
        <v>294</v>
      </c>
      <c r="C10" s="80">
        <v>0</v>
      </c>
    </row>
    <row r="11" spans="1:8" x14ac:dyDescent="0.2">
      <c r="A11" s="78">
        <v>1211</v>
      </c>
      <c r="B11" s="76" t="s">
        <v>295</v>
      </c>
      <c r="C11" s="80">
        <v>0</v>
      </c>
    </row>
    <row r="13" spans="1:8" x14ac:dyDescent="0.2">
      <c r="A13" s="75" t="s">
        <v>242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276</v>
      </c>
    </row>
    <row r="15" spans="1:8" x14ac:dyDescent="0.2">
      <c r="A15" s="78">
        <v>1122</v>
      </c>
      <c r="B15" s="76" t="s">
        <v>296</v>
      </c>
      <c r="C15" s="164">
        <f>SUM(C16:C19)</f>
        <v>109450.04000000001</v>
      </c>
      <c r="D15" s="164">
        <f t="shared" ref="D15:G15" si="0">SUM(D16:D19)</f>
        <v>106389.61000000002</v>
      </c>
      <c r="E15" s="164">
        <f t="shared" si="0"/>
        <v>117757.61000000002</v>
      </c>
      <c r="F15" s="164">
        <f t="shared" si="0"/>
        <v>88319.13</v>
      </c>
      <c r="G15" s="164">
        <f t="shared" si="0"/>
        <v>128319</v>
      </c>
    </row>
    <row r="16" spans="1:8" x14ac:dyDescent="0.2">
      <c r="A16" s="151" t="s">
        <v>628</v>
      </c>
      <c r="B16" s="151" t="s">
        <v>629</v>
      </c>
      <c r="C16" s="148">
        <v>10028.200000000001</v>
      </c>
      <c r="D16" s="148">
        <v>18070.439999999999</v>
      </c>
      <c r="E16" s="148">
        <v>18070.439999999999</v>
      </c>
      <c r="F16" s="148">
        <v>0</v>
      </c>
      <c r="G16" s="148">
        <v>0</v>
      </c>
      <c r="H16" s="149" t="s">
        <v>635</v>
      </c>
    </row>
    <row r="17" spans="1:9" ht="22.5" x14ac:dyDescent="0.2">
      <c r="A17" s="151" t="s">
        <v>630</v>
      </c>
      <c r="B17" s="151" t="s">
        <v>637</v>
      </c>
      <c r="C17" s="148">
        <v>36519.160000000003</v>
      </c>
      <c r="D17" s="148">
        <v>36519.160000000003</v>
      </c>
      <c r="E17" s="148">
        <v>36519.160000000003</v>
      </c>
      <c r="F17" s="148">
        <v>36519.129999999997</v>
      </c>
      <c r="G17" s="148">
        <v>36519</v>
      </c>
      <c r="H17" s="150" t="s">
        <v>636</v>
      </c>
      <c r="I17" s="150"/>
    </row>
    <row r="18" spans="1:9" x14ac:dyDescent="0.2">
      <c r="A18" s="151" t="s">
        <v>631</v>
      </c>
      <c r="B18" s="151" t="s">
        <v>632</v>
      </c>
      <c r="C18" s="148">
        <v>11102.67</v>
      </c>
      <c r="D18" s="148">
        <v>0</v>
      </c>
      <c r="E18" s="148">
        <v>11368</v>
      </c>
      <c r="F18" s="148">
        <v>0</v>
      </c>
      <c r="G18" s="148">
        <v>0</v>
      </c>
      <c r="H18" s="149" t="s">
        <v>635</v>
      </c>
    </row>
    <row r="19" spans="1:9" ht="22.5" x14ac:dyDescent="0.2">
      <c r="A19" s="151" t="s">
        <v>633</v>
      </c>
      <c r="B19" s="151" t="s">
        <v>634</v>
      </c>
      <c r="C19" s="148">
        <v>51800.01</v>
      </c>
      <c r="D19" s="148">
        <v>51800.01</v>
      </c>
      <c r="E19" s="148">
        <v>51800.01</v>
      </c>
      <c r="F19" s="148">
        <v>51800</v>
      </c>
      <c r="G19" s="148">
        <v>91800</v>
      </c>
      <c r="H19" s="150" t="s">
        <v>636</v>
      </c>
    </row>
    <row r="20" spans="1:9" x14ac:dyDescent="0.2">
      <c r="A20" s="78">
        <v>1124</v>
      </c>
      <c r="B20" s="76" t="s">
        <v>297</v>
      </c>
      <c r="C20" s="164">
        <f>SUM(C21:C22)</f>
        <v>4735978.8600000003</v>
      </c>
      <c r="D20" s="164">
        <f t="shared" ref="D20:G20" si="1">SUM(D21:D22)</f>
        <v>4113324.21</v>
      </c>
      <c r="E20" s="164">
        <f t="shared" si="1"/>
        <v>3399037.32</v>
      </c>
      <c r="F20" s="164">
        <f t="shared" si="1"/>
        <v>3250639.17</v>
      </c>
      <c r="G20" s="164">
        <f t="shared" si="1"/>
        <v>2719211.3600000003</v>
      </c>
    </row>
    <row r="21" spans="1:9" x14ac:dyDescent="0.2">
      <c r="A21" s="151" t="s">
        <v>765</v>
      </c>
      <c r="B21" s="151" t="s">
        <v>766</v>
      </c>
      <c r="C21" s="148">
        <v>4550194.13</v>
      </c>
      <c r="D21" s="148">
        <v>3988429.12</v>
      </c>
      <c r="E21" s="148">
        <v>3249509.27</v>
      </c>
      <c r="F21" s="148">
        <v>3182914.29</v>
      </c>
      <c r="G21" s="148">
        <v>2650552.41</v>
      </c>
      <c r="H21" s="149" t="s">
        <v>767</v>
      </c>
    </row>
    <row r="22" spans="1:9" x14ac:dyDescent="0.2">
      <c r="A22" s="151" t="s">
        <v>768</v>
      </c>
      <c r="B22" s="151" t="s">
        <v>769</v>
      </c>
      <c r="C22" s="148">
        <v>185784.73</v>
      </c>
      <c r="D22" s="148">
        <v>124895.09</v>
      </c>
      <c r="E22" s="148">
        <v>149528.04999999999</v>
      </c>
      <c r="F22" s="148">
        <v>67724.88</v>
      </c>
      <c r="G22" s="148">
        <v>68658.95</v>
      </c>
      <c r="H22" s="149" t="s">
        <v>767</v>
      </c>
    </row>
    <row r="23" spans="1:9" x14ac:dyDescent="0.2">
      <c r="I23" s="80"/>
    </row>
    <row r="24" spans="1:9" x14ac:dyDescent="0.2">
      <c r="A24" s="75" t="s">
        <v>243</v>
      </c>
      <c r="B24" s="75"/>
      <c r="C24" s="75"/>
      <c r="D24" s="75"/>
      <c r="E24" s="75"/>
      <c r="F24" s="75"/>
      <c r="G24" s="75"/>
      <c r="H24" s="75"/>
      <c r="I24" s="80"/>
    </row>
    <row r="25" spans="1:9" x14ac:dyDescent="0.2">
      <c r="A25" s="77" t="s">
        <v>233</v>
      </c>
      <c r="B25" s="77" t="s">
        <v>229</v>
      </c>
      <c r="C25" s="77" t="s">
        <v>230</v>
      </c>
      <c r="D25" s="77" t="s">
        <v>298</v>
      </c>
      <c r="E25" s="77" t="s">
        <v>299</v>
      </c>
      <c r="F25" s="77" t="s">
        <v>300</v>
      </c>
      <c r="G25" s="77" t="s">
        <v>301</v>
      </c>
      <c r="H25" s="77" t="s">
        <v>302</v>
      </c>
    </row>
    <row r="26" spans="1:9" x14ac:dyDescent="0.2">
      <c r="A26" s="78">
        <v>1123</v>
      </c>
      <c r="B26" s="76" t="s">
        <v>303</v>
      </c>
      <c r="C26" s="80">
        <f>SUM(C27:C88)</f>
        <v>259539.83999999997</v>
      </c>
      <c r="D26" s="80">
        <f>SUM(D27:D88)</f>
        <v>259539.83999999997</v>
      </c>
      <c r="E26" s="80">
        <v>0</v>
      </c>
      <c r="F26" s="80">
        <v>0</v>
      </c>
      <c r="G26" s="80">
        <v>0</v>
      </c>
    </row>
    <row r="27" spans="1:9" x14ac:dyDescent="0.2">
      <c r="A27" s="151" t="s">
        <v>638</v>
      </c>
      <c r="B27" s="151" t="s">
        <v>639</v>
      </c>
      <c r="C27" s="153">
        <v>5305.63</v>
      </c>
      <c r="D27" s="153">
        <v>5305.63</v>
      </c>
      <c r="E27" s="80"/>
      <c r="F27" s="80"/>
      <c r="G27" s="80"/>
      <c r="H27" s="152" t="s">
        <v>763</v>
      </c>
    </row>
    <row r="28" spans="1:9" x14ac:dyDescent="0.2">
      <c r="A28" s="151" t="s">
        <v>640</v>
      </c>
      <c r="B28" s="151" t="s">
        <v>641</v>
      </c>
      <c r="C28" s="153">
        <v>928</v>
      </c>
      <c r="D28" s="153">
        <v>928</v>
      </c>
      <c r="E28" s="80"/>
      <c r="F28" s="80"/>
      <c r="G28" s="80"/>
      <c r="H28" s="152" t="s">
        <v>762</v>
      </c>
    </row>
    <row r="29" spans="1:9" x14ac:dyDescent="0.2">
      <c r="A29" s="151" t="s">
        <v>642</v>
      </c>
      <c r="B29" s="151" t="s">
        <v>643</v>
      </c>
      <c r="C29" s="153">
        <v>5319.69</v>
      </c>
      <c r="D29" s="153">
        <v>5319.69</v>
      </c>
      <c r="E29" s="80"/>
      <c r="F29" s="80"/>
      <c r="G29" s="80"/>
      <c r="H29" s="152" t="s">
        <v>762</v>
      </c>
    </row>
    <row r="30" spans="1:9" x14ac:dyDescent="0.2">
      <c r="A30" s="151" t="s">
        <v>644</v>
      </c>
      <c r="B30" s="151" t="s">
        <v>645</v>
      </c>
      <c r="C30" s="153">
        <v>39551.21</v>
      </c>
      <c r="D30" s="153">
        <v>39551.21</v>
      </c>
      <c r="E30" s="80"/>
      <c r="F30" s="80"/>
      <c r="G30" s="80"/>
      <c r="H30" s="152" t="s">
        <v>762</v>
      </c>
    </row>
    <row r="31" spans="1:9" x14ac:dyDescent="0.2">
      <c r="A31" s="151" t="s">
        <v>646</v>
      </c>
      <c r="B31" s="151" t="s">
        <v>647</v>
      </c>
      <c r="C31" s="153">
        <v>9963.5300000000007</v>
      </c>
      <c r="D31" s="153">
        <v>9963.5300000000007</v>
      </c>
      <c r="E31" s="80"/>
      <c r="F31" s="80"/>
      <c r="G31" s="80"/>
      <c r="H31" s="152" t="s">
        <v>762</v>
      </c>
    </row>
    <row r="32" spans="1:9" x14ac:dyDescent="0.2">
      <c r="A32" s="151" t="s">
        <v>648</v>
      </c>
      <c r="B32" s="151" t="s">
        <v>649</v>
      </c>
      <c r="C32" s="153">
        <v>2100</v>
      </c>
      <c r="D32" s="153">
        <v>2100</v>
      </c>
      <c r="E32" s="80"/>
      <c r="F32" s="80"/>
      <c r="G32" s="80"/>
      <c r="H32" s="152" t="s">
        <v>762</v>
      </c>
    </row>
    <row r="33" spans="1:8" x14ac:dyDescent="0.2">
      <c r="A33" s="151" t="s">
        <v>650</v>
      </c>
      <c r="B33" s="151" t="s">
        <v>651</v>
      </c>
      <c r="C33" s="153">
        <v>301.99</v>
      </c>
      <c r="D33" s="153">
        <v>301.99</v>
      </c>
      <c r="E33" s="80"/>
      <c r="F33" s="80"/>
      <c r="G33" s="80"/>
      <c r="H33" s="152" t="s">
        <v>762</v>
      </c>
    </row>
    <row r="34" spans="1:8" x14ac:dyDescent="0.2">
      <c r="A34" s="151" t="s">
        <v>652</v>
      </c>
      <c r="B34" s="151" t="s">
        <v>653</v>
      </c>
      <c r="C34" s="153">
        <v>34673.99</v>
      </c>
      <c r="D34" s="153">
        <v>34673.99</v>
      </c>
      <c r="E34" s="80"/>
      <c r="F34" s="80"/>
      <c r="G34" s="80"/>
      <c r="H34" s="152" t="s">
        <v>762</v>
      </c>
    </row>
    <row r="35" spans="1:8" x14ac:dyDescent="0.2">
      <c r="A35" s="151" t="s">
        <v>654</v>
      </c>
      <c r="B35" s="151" t="s">
        <v>655</v>
      </c>
      <c r="C35" s="153">
        <v>66556.37</v>
      </c>
      <c r="D35" s="153">
        <v>66556.37</v>
      </c>
      <c r="E35" s="80"/>
      <c r="F35" s="80"/>
      <c r="G35" s="80"/>
      <c r="H35" s="152" t="s">
        <v>762</v>
      </c>
    </row>
    <row r="36" spans="1:8" x14ac:dyDescent="0.2">
      <c r="A36" s="151" t="s">
        <v>656</v>
      </c>
      <c r="B36" s="151" t="s">
        <v>657</v>
      </c>
      <c r="C36" s="153">
        <v>70</v>
      </c>
      <c r="D36" s="153">
        <v>70</v>
      </c>
      <c r="E36" s="80"/>
      <c r="F36" s="80"/>
      <c r="G36" s="80"/>
      <c r="H36" s="152" t="s">
        <v>762</v>
      </c>
    </row>
    <row r="37" spans="1:8" x14ac:dyDescent="0.2">
      <c r="A37" s="151" t="s">
        <v>658</v>
      </c>
      <c r="B37" s="151" t="s">
        <v>659</v>
      </c>
      <c r="C37" s="153">
        <v>46.11</v>
      </c>
      <c r="D37" s="153">
        <v>46.11</v>
      </c>
      <c r="E37" s="80"/>
      <c r="F37" s="80"/>
      <c r="G37" s="80"/>
      <c r="H37" s="152" t="s">
        <v>762</v>
      </c>
    </row>
    <row r="38" spans="1:8" x14ac:dyDescent="0.2">
      <c r="A38" s="151" t="s">
        <v>660</v>
      </c>
      <c r="B38" s="151" t="s">
        <v>661</v>
      </c>
      <c r="C38" s="153">
        <v>2210.39</v>
      </c>
      <c r="D38" s="153">
        <v>2210.39</v>
      </c>
      <c r="E38" s="80"/>
      <c r="F38" s="80"/>
      <c r="G38" s="80"/>
      <c r="H38" s="152" t="s">
        <v>762</v>
      </c>
    </row>
    <row r="39" spans="1:8" x14ac:dyDescent="0.2">
      <c r="A39" s="151" t="s">
        <v>662</v>
      </c>
      <c r="B39" s="151" t="s">
        <v>663</v>
      </c>
      <c r="C39" s="153">
        <v>8368</v>
      </c>
      <c r="D39" s="153">
        <v>8368</v>
      </c>
      <c r="E39" s="80"/>
      <c r="F39" s="80"/>
      <c r="G39" s="80"/>
      <c r="H39" s="152" t="s">
        <v>762</v>
      </c>
    </row>
    <row r="40" spans="1:8" ht="22.5" x14ac:dyDescent="0.2">
      <c r="A40" s="151" t="s">
        <v>664</v>
      </c>
      <c r="B40" s="151" t="s">
        <v>665</v>
      </c>
      <c r="C40" s="153">
        <v>2500</v>
      </c>
      <c r="D40" s="153">
        <v>2500</v>
      </c>
      <c r="E40" s="80"/>
      <c r="F40" s="80"/>
      <c r="G40" s="80"/>
      <c r="H40" s="152" t="s">
        <v>764</v>
      </c>
    </row>
    <row r="41" spans="1:8" ht="22.5" x14ac:dyDescent="0.2">
      <c r="A41" s="151" t="s">
        <v>666</v>
      </c>
      <c r="B41" s="151" t="s">
        <v>667</v>
      </c>
      <c r="C41" s="153">
        <v>6123.28</v>
      </c>
      <c r="D41" s="153">
        <v>6123.28</v>
      </c>
      <c r="E41" s="80"/>
      <c r="F41" s="80"/>
      <c r="G41" s="80"/>
      <c r="H41" s="152" t="s">
        <v>764</v>
      </c>
    </row>
    <row r="42" spans="1:8" ht="22.5" x14ac:dyDescent="0.2">
      <c r="A42" s="151" t="s">
        <v>668</v>
      </c>
      <c r="B42" s="151" t="s">
        <v>669</v>
      </c>
      <c r="C42" s="153">
        <v>283.33</v>
      </c>
      <c r="D42" s="153">
        <v>283.33</v>
      </c>
      <c r="E42" s="80"/>
      <c r="F42" s="80"/>
      <c r="G42" s="80"/>
      <c r="H42" s="152" t="s">
        <v>764</v>
      </c>
    </row>
    <row r="43" spans="1:8" ht="22.5" x14ac:dyDescent="0.2">
      <c r="A43" s="151" t="s">
        <v>670</v>
      </c>
      <c r="B43" s="151" t="s">
        <v>671</v>
      </c>
      <c r="C43" s="153">
        <v>1500</v>
      </c>
      <c r="D43" s="153">
        <v>1500</v>
      </c>
      <c r="E43" s="80"/>
      <c r="F43" s="80"/>
      <c r="G43" s="80"/>
      <c r="H43" s="152" t="s">
        <v>764</v>
      </c>
    </row>
    <row r="44" spans="1:8" ht="22.5" x14ac:dyDescent="0.2">
      <c r="A44" s="151" t="s">
        <v>672</v>
      </c>
      <c r="B44" s="151" t="s">
        <v>673</v>
      </c>
      <c r="C44" s="153">
        <v>10557.89</v>
      </c>
      <c r="D44" s="153">
        <v>10557.89</v>
      </c>
      <c r="E44" s="80"/>
      <c r="F44" s="80"/>
      <c r="G44" s="80"/>
      <c r="H44" s="152" t="s">
        <v>764</v>
      </c>
    </row>
    <row r="45" spans="1:8" ht="22.5" x14ac:dyDescent="0.2">
      <c r="A45" s="151" t="s">
        <v>674</v>
      </c>
      <c r="B45" s="151" t="s">
        <v>675</v>
      </c>
      <c r="C45" s="153">
        <v>250</v>
      </c>
      <c r="D45" s="153">
        <v>250</v>
      </c>
      <c r="E45" s="80"/>
      <c r="F45" s="80"/>
      <c r="G45" s="80"/>
      <c r="H45" s="152" t="s">
        <v>764</v>
      </c>
    </row>
    <row r="46" spans="1:8" ht="22.5" x14ac:dyDescent="0.2">
      <c r="A46" s="151" t="s">
        <v>676</v>
      </c>
      <c r="B46" s="151" t="s">
        <v>677</v>
      </c>
      <c r="C46" s="153">
        <v>6000.02</v>
      </c>
      <c r="D46" s="153">
        <v>6000.02</v>
      </c>
      <c r="E46" s="80"/>
      <c r="F46" s="80"/>
      <c r="G46" s="80"/>
      <c r="H46" s="152" t="s">
        <v>764</v>
      </c>
    </row>
    <row r="47" spans="1:8" ht="22.5" x14ac:dyDescent="0.2">
      <c r="A47" s="151" t="s">
        <v>678</v>
      </c>
      <c r="B47" s="151" t="s">
        <v>679</v>
      </c>
      <c r="C47" s="153">
        <v>250.01</v>
      </c>
      <c r="D47" s="153">
        <v>250.01</v>
      </c>
      <c r="E47" s="80"/>
      <c r="F47" s="80"/>
      <c r="G47" s="80"/>
      <c r="H47" s="152" t="s">
        <v>764</v>
      </c>
    </row>
    <row r="48" spans="1:8" ht="22.5" x14ac:dyDescent="0.2">
      <c r="A48" s="151" t="s">
        <v>680</v>
      </c>
      <c r="B48" s="151" t="s">
        <v>681</v>
      </c>
      <c r="C48" s="153">
        <v>43</v>
      </c>
      <c r="D48" s="153">
        <v>43</v>
      </c>
      <c r="E48" s="80"/>
      <c r="F48" s="80"/>
      <c r="G48" s="80"/>
      <c r="H48" s="152" t="s">
        <v>764</v>
      </c>
    </row>
    <row r="49" spans="1:8" ht="22.5" x14ac:dyDescent="0.2">
      <c r="A49" s="151" t="s">
        <v>682</v>
      </c>
      <c r="B49" s="151" t="s">
        <v>683</v>
      </c>
      <c r="C49" s="153">
        <v>7000</v>
      </c>
      <c r="D49" s="153">
        <v>7000</v>
      </c>
      <c r="E49" s="80"/>
      <c r="F49" s="80"/>
      <c r="G49" s="80"/>
      <c r="H49" s="152" t="s">
        <v>764</v>
      </c>
    </row>
    <row r="50" spans="1:8" ht="22.5" x14ac:dyDescent="0.2">
      <c r="A50" s="151" t="s">
        <v>684</v>
      </c>
      <c r="B50" s="151" t="s">
        <v>685</v>
      </c>
      <c r="C50" s="153">
        <v>418.26</v>
      </c>
      <c r="D50" s="153">
        <v>418.26</v>
      </c>
      <c r="E50" s="80"/>
      <c r="F50" s="80"/>
      <c r="G50" s="80"/>
      <c r="H50" s="152" t="s">
        <v>764</v>
      </c>
    </row>
    <row r="51" spans="1:8" ht="22.5" x14ac:dyDescent="0.2">
      <c r="A51" s="151" t="s">
        <v>686</v>
      </c>
      <c r="B51" s="151" t="s">
        <v>687</v>
      </c>
      <c r="C51" s="153">
        <v>1049.04</v>
      </c>
      <c r="D51" s="153">
        <v>1049.04</v>
      </c>
      <c r="E51" s="80"/>
      <c r="F51" s="80"/>
      <c r="G51" s="80"/>
      <c r="H51" s="152" t="s">
        <v>764</v>
      </c>
    </row>
    <row r="52" spans="1:8" ht="22.5" x14ac:dyDescent="0.2">
      <c r="A52" s="151" t="s">
        <v>688</v>
      </c>
      <c r="B52" s="151" t="s">
        <v>689</v>
      </c>
      <c r="C52" s="153">
        <v>431.55</v>
      </c>
      <c r="D52" s="153">
        <v>431.55</v>
      </c>
      <c r="E52" s="80"/>
      <c r="F52" s="80"/>
      <c r="G52" s="80"/>
      <c r="H52" s="152" t="s">
        <v>764</v>
      </c>
    </row>
    <row r="53" spans="1:8" ht="22.5" x14ac:dyDescent="0.2">
      <c r="A53" s="151" t="s">
        <v>690</v>
      </c>
      <c r="B53" s="151" t="s">
        <v>691</v>
      </c>
      <c r="C53" s="153">
        <v>1462.13</v>
      </c>
      <c r="D53" s="153">
        <v>1462.13</v>
      </c>
      <c r="E53" s="80"/>
      <c r="F53" s="80"/>
      <c r="G53" s="80"/>
      <c r="H53" s="152" t="s">
        <v>764</v>
      </c>
    </row>
    <row r="54" spans="1:8" ht="22.5" x14ac:dyDescent="0.2">
      <c r="A54" s="151" t="s">
        <v>692</v>
      </c>
      <c r="B54" s="151" t="s">
        <v>693</v>
      </c>
      <c r="C54" s="153">
        <v>439.8</v>
      </c>
      <c r="D54" s="153">
        <v>439.8</v>
      </c>
      <c r="E54" s="80"/>
      <c r="F54" s="80"/>
      <c r="G54" s="80"/>
      <c r="H54" s="152" t="s">
        <v>764</v>
      </c>
    </row>
    <row r="55" spans="1:8" ht="22.5" x14ac:dyDescent="0.2">
      <c r="A55" s="151" t="s">
        <v>694</v>
      </c>
      <c r="B55" s="151" t="s">
        <v>695</v>
      </c>
      <c r="C55" s="153">
        <v>693.45</v>
      </c>
      <c r="D55" s="153">
        <v>693.45</v>
      </c>
      <c r="E55" s="80"/>
      <c r="F55" s="80"/>
      <c r="G55" s="80"/>
      <c r="H55" s="152" t="s">
        <v>764</v>
      </c>
    </row>
    <row r="56" spans="1:8" ht="22.5" x14ac:dyDescent="0.2">
      <c r="A56" s="151" t="s">
        <v>696</v>
      </c>
      <c r="B56" s="151" t="s">
        <v>697</v>
      </c>
      <c r="C56" s="153">
        <v>119.1</v>
      </c>
      <c r="D56" s="153">
        <v>119.1</v>
      </c>
      <c r="E56" s="80"/>
      <c r="F56" s="80"/>
      <c r="G56" s="80"/>
      <c r="H56" s="152" t="s">
        <v>764</v>
      </c>
    </row>
    <row r="57" spans="1:8" ht="22.5" x14ac:dyDescent="0.2">
      <c r="A57" s="151" t="s">
        <v>698</v>
      </c>
      <c r="B57" s="151" t="s">
        <v>699</v>
      </c>
      <c r="C57" s="153">
        <v>179.1</v>
      </c>
      <c r="D57" s="153">
        <v>179.1</v>
      </c>
      <c r="E57" s="80"/>
      <c r="F57" s="80"/>
      <c r="G57" s="80"/>
      <c r="H57" s="152" t="s">
        <v>764</v>
      </c>
    </row>
    <row r="58" spans="1:8" ht="22.5" x14ac:dyDescent="0.2">
      <c r="A58" s="151" t="s">
        <v>700</v>
      </c>
      <c r="B58" s="151" t="s">
        <v>701</v>
      </c>
      <c r="C58" s="153">
        <v>215.78</v>
      </c>
      <c r="D58" s="153">
        <v>215.78</v>
      </c>
      <c r="E58" s="80"/>
      <c r="F58" s="80"/>
      <c r="G58" s="80"/>
      <c r="H58" s="152" t="s">
        <v>764</v>
      </c>
    </row>
    <row r="59" spans="1:8" ht="22.5" x14ac:dyDescent="0.2">
      <c r="A59" s="151" t="s">
        <v>702</v>
      </c>
      <c r="B59" s="151" t="s">
        <v>703</v>
      </c>
      <c r="C59" s="153">
        <v>13747</v>
      </c>
      <c r="D59" s="153">
        <v>13747</v>
      </c>
      <c r="E59" s="80"/>
      <c r="F59" s="80"/>
      <c r="G59" s="80"/>
      <c r="H59" s="152" t="s">
        <v>764</v>
      </c>
    </row>
    <row r="60" spans="1:8" ht="22.5" x14ac:dyDescent="0.2">
      <c r="A60" s="151" t="s">
        <v>704</v>
      </c>
      <c r="B60" s="151" t="s">
        <v>705</v>
      </c>
      <c r="C60" s="153">
        <v>2389.04</v>
      </c>
      <c r="D60" s="153">
        <v>2389.04</v>
      </c>
      <c r="E60" s="80"/>
      <c r="F60" s="80"/>
      <c r="G60" s="80"/>
      <c r="H60" s="152" t="s">
        <v>764</v>
      </c>
    </row>
    <row r="61" spans="1:8" ht="22.5" x14ac:dyDescent="0.2">
      <c r="A61" s="151" t="s">
        <v>706</v>
      </c>
      <c r="B61" s="151" t="s">
        <v>707</v>
      </c>
      <c r="C61" s="153">
        <v>1815.5</v>
      </c>
      <c r="D61" s="153">
        <v>1815.5</v>
      </c>
      <c r="E61" s="80"/>
      <c r="F61" s="80"/>
      <c r="G61" s="80"/>
      <c r="H61" s="152" t="s">
        <v>764</v>
      </c>
    </row>
    <row r="62" spans="1:8" ht="22.5" x14ac:dyDescent="0.2">
      <c r="A62" s="151" t="s">
        <v>708</v>
      </c>
      <c r="B62" s="151" t="s">
        <v>709</v>
      </c>
      <c r="C62" s="153">
        <v>1528.03</v>
      </c>
      <c r="D62" s="153">
        <v>1528.03</v>
      </c>
      <c r="E62" s="80"/>
      <c r="F62" s="80"/>
      <c r="G62" s="80"/>
      <c r="H62" s="152" t="s">
        <v>764</v>
      </c>
    </row>
    <row r="63" spans="1:8" ht="22.5" x14ac:dyDescent="0.2">
      <c r="A63" s="151" t="s">
        <v>710</v>
      </c>
      <c r="B63" s="151" t="s">
        <v>711</v>
      </c>
      <c r="C63" s="153">
        <v>2961.59</v>
      </c>
      <c r="D63" s="153">
        <v>2961.59</v>
      </c>
      <c r="E63" s="80"/>
      <c r="F63" s="80"/>
      <c r="G63" s="80"/>
      <c r="H63" s="152" t="s">
        <v>764</v>
      </c>
    </row>
    <row r="64" spans="1:8" ht="22.5" x14ac:dyDescent="0.2">
      <c r="A64" s="151" t="s">
        <v>712</v>
      </c>
      <c r="B64" s="151" t="s">
        <v>713</v>
      </c>
      <c r="C64" s="153">
        <v>367.75</v>
      </c>
      <c r="D64" s="153">
        <v>367.75</v>
      </c>
      <c r="E64" s="80"/>
      <c r="F64" s="80"/>
      <c r="G64" s="80"/>
      <c r="H64" s="152" t="s">
        <v>764</v>
      </c>
    </row>
    <row r="65" spans="1:8" ht="22.5" x14ac:dyDescent="0.2">
      <c r="A65" s="151" t="s">
        <v>714</v>
      </c>
      <c r="B65" s="151" t="s">
        <v>715</v>
      </c>
      <c r="C65" s="153">
        <v>546.04999999999995</v>
      </c>
      <c r="D65" s="153">
        <v>546.04999999999995</v>
      </c>
      <c r="E65" s="80"/>
      <c r="F65" s="80"/>
      <c r="G65" s="80"/>
      <c r="H65" s="152" t="s">
        <v>764</v>
      </c>
    </row>
    <row r="66" spans="1:8" ht="22.5" x14ac:dyDescent="0.2">
      <c r="A66" s="151" t="s">
        <v>716</v>
      </c>
      <c r="B66" s="151" t="s">
        <v>717</v>
      </c>
      <c r="C66" s="153">
        <v>3015.53</v>
      </c>
      <c r="D66" s="153">
        <v>3015.53</v>
      </c>
      <c r="E66" s="80"/>
      <c r="F66" s="80"/>
      <c r="G66" s="80"/>
      <c r="H66" s="152" t="s">
        <v>764</v>
      </c>
    </row>
    <row r="67" spans="1:8" ht="22.5" x14ac:dyDescent="0.2">
      <c r="A67" s="151" t="s">
        <v>718</v>
      </c>
      <c r="B67" s="151" t="s">
        <v>719</v>
      </c>
      <c r="C67" s="153">
        <v>1894.63</v>
      </c>
      <c r="D67" s="153">
        <v>1894.63</v>
      </c>
      <c r="E67" s="80"/>
      <c r="F67" s="80"/>
      <c r="G67" s="80"/>
      <c r="H67" s="152" t="s">
        <v>764</v>
      </c>
    </row>
    <row r="68" spans="1:8" ht="22.5" x14ac:dyDescent="0.2">
      <c r="A68" s="151" t="s">
        <v>720</v>
      </c>
      <c r="B68" s="151" t="s">
        <v>721</v>
      </c>
      <c r="C68" s="153">
        <v>871.29</v>
      </c>
      <c r="D68" s="153">
        <v>871.29</v>
      </c>
      <c r="E68" s="80"/>
      <c r="F68" s="80"/>
      <c r="G68" s="80"/>
      <c r="H68" s="152" t="s">
        <v>764</v>
      </c>
    </row>
    <row r="69" spans="1:8" ht="22.5" x14ac:dyDescent="0.2">
      <c r="A69" s="151" t="s">
        <v>722</v>
      </c>
      <c r="B69" s="151" t="s">
        <v>723</v>
      </c>
      <c r="C69" s="153">
        <v>515.61</v>
      </c>
      <c r="D69" s="153">
        <v>515.61</v>
      </c>
      <c r="E69" s="80"/>
      <c r="F69" s="80"/>
      <c r="G69" s="80"/>
      <c r="H69" s="152" t="s">
        <v>764</v>
      </c>
    </row>
    <row r="70" spans="1:8" ht="22.5" x14ac:dyDescent="0.2">
      <c r="A70" s="151" t="s">
        <v>724</v>
      </c>
      <c r="B70" s="151" t="s">
        <v>725</v>
      </c>
      <c r="C70" s="153">
        <v>85.58</v>
      </c>
      <c r="D70" s="153">
        <v>85.58</v>
      </c>
      <c r="E70" s="80"/>
      <c r="F70" s="80"/>
      <c r="G70" s="80"/>
      <c r="H70" s="152" t="s">
        <v>764</v>
      </c>
    </row>
    <row r="71" spans="1:8" ht="22.5" x14ac:dyDescent="0.2">
      <c r="A71" s="151" t="s">
        <v>726</v>
      </c>
      <c r="B71" s="151" t="s">
        <v>727</v>
      </c>
      <c r="C71" s="153">
        <v>947.6</v>
      </c>
      <c r="D71" s="153">
        <v>947.6</v>
      </c>
      <c r="E71" s="80"/>
      <c r="F71" s="80"/>
      <c r="G71" s="80"/>
      <c r="H71" s="152" t="s">
        <v>764</v>
      </c>
    </row>
    <row r="72" spans="1:8" ht="22.5" x14ac:dyDescent="0.2">
      <c r="A72" s="151" t="s">
        <v>728</v>
      </c>
      <c r="B72" s="151" t="s">
        <v>729</v>
      </c>
      <c r="C72" s="153">
        <v>431.55</v>
      </c>
      <c r="D72" s="153">
        <v>431.55</v>
      </c>
      <c r="E72" s="80"/>
      <c r="F72" s="80"/>
      <c r="G72" s="80"/>
      <c r="H72" s="152" t="s">
        <v>764</v>
      </c>
    </row>
    <row r="73" spans="1:8" ht="22.5" x14ac:dyDescent="0.2">
      <c r="A73" s="151" t="s">
        <v>730</v>
      </c>
      <c r="B73" s="151" t="s">
        <v>731</v>
      </c>
      <c r="C73" s="153">
        <v>845.91</v>
      </c>
      <c r="D73" s="153">
        <v>845.91</v>
      </c>
      <c r="E73" s="80"/>
      <c r="F73" s="80"/>
      <c r="G73" s="80"/>
      <c r="H73" s="152" t="s">
        <v>764</v>
      </c>
    </row>
    <row r="74" spans="1:8" ht="22.5" x14ac:dyDescent="0.2">
      <c r="A74" s="151" t="s">
        <v>732</v>
      </c>
      <c r="B74" s="151" t="s">
        <v>733</v>
      </c>
      <c r="C74" s="153">
        <v>1051.83</v>
      </c>
      <c r="D74" s="153">
        <v>1051.83</v>
      </c>
      <c r="E74" s="80"/>
      <c r="F74" s="80"/>
      <c r="G74" s="80"/>
      <c r="H74" s="152" t="s">
        <v>764</v>
      </c>
    </row>
    <row r="75" spans="1:8" ht="22.5" x14ac:dyDescent="0.2">
      <c r="A75" s="151" t="s">
        <v>734</v>
      </c>
      <c r="B75" s="151" t="s">
        <v>735</v>
      </c>
      <c r="C75" s="153">
        <v>215.78</v>
      </c>
      <c r="D75" s="153">
        <v>215.78</v>
      </c>
      <c r="E75" s="80"/>
      <c r="F75" s="80"/>
      <c r="G75" s="80"/>
      <c r="H75" s="152" t="s">
        <v>764</v>
      </c>
    </row>
    <row r="76" spans="1:8" ht="22.5" x14ac:dyDescent="0.2">
      <c r="A76" s="151" t="s">
        <v>736</v>
      </c>
      <c r="B76" s="151" t="s">
        <v>737</v>
      </c>
      <c r="C76" s="153">
        <v>215.78</v>
      </c>
      <c r="D76" s="153">
        <v>215.78</v>
      </c>
      <c r="E76" s="80"/>
      <c r="F76" s="80"/>
      <c r="G76" s="80"/>
      <c r="H76" s="152" t="s">
        <v>764</v>
      </c>
    </row>
    <row r="77" spans="1:8" ht="22.5" x14ac:dyDescent="0.2">
      <c r="A77" s="151" t="s">
        <v>738</v>
      </c>
      <c r="B77" s="151" t="s">
        <v>739</v>
      </c>
      <c r="C77" s="153">
        <v>1463.67</v>
      </c>
      <c r="D77" s="153">
        <v>1463.67</v>
      </c>
      <c r="E77" s="80"/>
      <c r="F77" s="80"/>
      <c r="G77" s="80"/>
      <c r="H77" s="152" t="s">
        <v>764</v>
      </c>
    </row>
    <row r="78" spans="1:8" ht="22.5" x14ac:dyDescent="0.2">
      <c r="A78" s="151" t="s">
        <v>740</v>
      </c>
      <c r="B78" s="151" t="s">
        <v>741</v>
      </c>
      <c r="C78" s="153">
        <v>600</v>
      </c>
      <c r="D78" s="153">
        <v>600</v>
      </c>
      <c r="E78" s="80"/>
      <c r="F78" s="80"/>
      <c r="G78" s="80"/>
      <c r="H78" s="152" t="s">
        <v>764</v>
      </c>
    </row>
    <row r="79" spans="1:8" ht="22.5" x14ac:dyDescent="0.2">
      <c r="A79" s="151" t="s">
        <v>742</v>
      </c>
      <c r="B79" s="151" t="s">
        <v>743</v>
      </c>
      <c r="C79" s="153">
        <v>600</v>
      </c>
      <c r="D79" s="153">
        <v>600</v>
      </c>
      <c r="E79" s="80"/>
      <c r="F79" s="80"/>
      <c r="G79" s="80"/>
      <c r="H79" s="152" t="s">
        <v>764</v>
      </c>
    </row>
    <row r="80" spans="1:8" ht="22.5" x14ac:dyDescent="0.2">
      <c r="A80" s="151" t="s">
        <v>744</v>
      </c>
      <c r="B80" s="151" t="s">
        <v>745</v>
      </c>
      <c r="C80" s="153">
        <v>600</v>
      </c>
      <c r="D80" s="153">
        <v>600</v>
      </c>
      <c r="E80" s="80"/>
      <c r="F80" s="80"/>
      <c r="G80" s="80"/>
      <c r="H80" s="152" t="s">
        <v>764</v>
      </c>
    </row>
    <row r="81" spans="1:8" ht="22.5" x14ac:dyDescent="0.2">
      <c r="A81" s="151" t="s">
        <v>746</v>
      </c>
      <c r="B81" s="151" t="s">
        <v>747</v>
      </c>
      <c r="C81" s="153">
        <v>1089.28</v>
      </c>
      <c r="D81" s="153">
        <v>1089.28</v>
      </c>
      <c r="E81" s="80"/>
      <c r="F81" s="80"/>
      <c r="G81" s="80"/>
      <c r="H81" s="152" t="s">
        <v>764</v>
      </c>
    </row>
    <row r="82" spans="1:8" ht="22.5" x14ac:dyDescent="0.2">
      <c r="A82" s="151" t="s">
        <v>748</v>
      </c>
      <c r="B82" s="151" t="s">
        <v>749</v>
      </c>
      <c r="C82" s="153">
        <v>56.25</v>
      </c>
      <c r="D82" s="153">
        <v>56.25</v>
      </c>
      <c r="E82" s="80"/>
      <c r="F82" s="80"/>
      <c r="G82" s="80"/>
      <c r="H82" s="152" t="s">
        <v>764</v>
      </c>
    </row>
    <row r="83" spans="1:8" ht="22.5" x14ac:dyDescent="0.2">
      <c r="A83" s="151" t="s">
        <v>750</v>
      </c>
      <c r="B83" s="151" t="s">
        <v>751</v>
      </c>
      <c r="C83" s="153">
        <v>23</v>
      </c>
      <c r="D83" s="153">
        <v>23</v>
      </c>
      <c r="E83" s="80"/>
      <c r="F83" s="80"/>
      <c r="G83" s="80"/>
      <c r="H83" s="152" t="s">
        <v>764</v>
      </c>
    </row>
    <row r="84" spans="1:8" ht="22.5" x14ac:dyDescent="0.2">
      <c r="A84" s="151" t="s">
        <v>752</v>
      </c>
      <c r="B84" s="151" t="s">
        <v>753</v>
      </c>
      <c r="C84" s="153">
        <v>600</v>
      </c>
      <c r="D84" s="153">
        <v>600</v>
      </c>
      <c r="E84" s="80"/>
      <c r="F84" s="80"/>
      <c r="G84" s="80"/>
      <c r="H84" s="152" t="s">
        <v>764</v>
      </c>
    </row>
    <row r="85" spans="1:8" ht="22.5" x14ac:dyDescent="0.2">
      <c r="A85" s="151" t="s">
        <v>754</v>
      </c>
      <c r="B85" s="151" t="s">
        <v>755</v>
      </c>
      <c r="C85" s="153">
        <v>4018.28</v>
      </c>
      <c r="D85" s="153">
        <v>4018.28</v>
      </c>
      <c r="E85" s="80"/>
      <c r="F85" s="80"/>
      <c r="G85" s="80"/>
      <c r="H85" s="152" t="s">
        <v>764</v>
      </c>
    </row>
    <row r="86" spans="1:8" ht="22.5" x14ac:dyDescent="0.2">
      <c r="A86" s="151" t="s">
        <v>756</v>
      </c>
      <c r="B86" s="151" t="s">
        <v>757</v>
      </c>
      <c r="C86" s="153">
        <v>77.06</v>
      </c>
      <c r="D86" s="153">
        <v>77.06</v>
      </c>
      <c r="E86" s="80"/>
      <c r="F86" s="80"/>
      <c r="G86" s="80"/>
      <c r="H86" s="152" t="s">
        <v>764</v>
      </c>
    </row>
    <row r="87" spans="1:8" ht="22.5" x14ac:dyDescent="0.2">
      <c r="A87" s="151" t="s">
        <v>758</v>
      </c>
      <c r="B87" s="151" t="s">
        <v>759</v>
      </c>
      <c r="C87" s="153">
        <v>55.6</v>
      </c>
      <c r="D87" s="153">
        <v>55.6</v>
      </c>
      <c r="E87" s="80"/>
      <c r="F87" s="80"/>
      <c r="G87" s="80"/>
      <c r="H87" s="152" t="s">
        <v>764</v>
      </c>
    </row>
    <row r="88" spans="1:8" ht="22.5" x14ac:dyDescent="0.2">
      <c r="A88" s="151" t="s">
        <v>760</v>
      </c>
      <c r="B88" s="151" t="s">
        <v>761</v>
      </c>
      <c r="C88" s="153">
        <v>2000</v>
      </c>
      <c r="D88" s="153">
        <v>2000</v>
      </c>
      <c r="E88" s="80"/>
      <c r="F88" s="80"/>
      <c r="G88" s="80"/>
      <c r="H88" s="152" t="s">
        <v>764</v>
      </c>
    </row>
    <row r="89" spans="1:8" x14ac:dyDescent="0.2">
      <c r="A89" s="78">
        <v>1125</v>
      </c>
      <c r="B89" s="76" t="s">
        <v>304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8" x14ac:dyDescent="0.2">
      <c r="A90" s="78">
        <v>1131</v>
      </c>
      <c r="B90" s="76" t="s">
        <v>305</v>
      </c>
      <c r="C90" s="80">
        <f>SUM(C91:C133)</f>
        <v>255900.36000000002</v>
      </c>
      <c r="D90" s="80">
        <v>0</v>
      </c>
      <c r="E90" s="80">
        <v>0</v>
      </c>
      <c r="F90" s="80">
        <f>SUM(F91:F133)</f>
        <v>255900.36000000002</v>
      </c>
      <c r="G90" s="80">
        <v>0</v>
      </c>
    </row>
    <row r="91" spans="1:8" x14ac:dyDescent="0.2">
      <c r="A91" s="176" t="s">
        <v>1262</v>
      </c>
      <c r="B91" s="176" t="s">
        <v>770</v>
      </c>
      <c r="C91" s="155">
        <v>13357</v>
      </c>
      <c r="D91" s="156">
        <v>0</v>
      </c>
      <c r="E91" s="156">
        <v>0</v>
      </c>
      <c r="F91" s="155">
        <v>13357</v>
      </c>
      <c r="G91" s="156">
        <v>0</v>
      </c>
      <c r="H91" s="157" t="s">
        <v>771</v>
      </c>
    </row>
    <row r="92" spans="1:8" x14ac:dyDescent="0.2">
      <c r="A92" s="176" t="s">
        <v>1263</v>
      </c>
      <c r="B92" s="176" t="s">
        <v>772</v>
      </c>
      <c r="C92" s="155">
        <v>4138</v>
      </c>
      <c r="D92" s="156">
        <v>0</v>
      </c>
      <c r="E92" s="156">
        <v>0</v>
      </c>
      <c r="F92" s="155">
        <v>4138</v>
      </c>
      <c r="G92" s="156">
        <v>0</v>
      </c>
      <c r="H92" s="157" t="s">
        <v>771</v>
      </c>
    </row>
    <row r="93" spans="1:8" x14ac:dyDescent="0.2">
      <c r="A93" s="176" t="s">
        <v>1264</v>
      </c>
      <c r="B93" s="176" t="s">
        <v>773</v>
      </c>
      <c r="C93" s="155">
        <v>10000</v>
      </c>
      <c r="D93" s="156">
        <v>0</v>
      </c>
      <c r="E93" s="156">
        <v>0</v>
      </c>
      <c r="F93" s="155">
        <v>10000</v>
      </c>
      <c r="G93" s="156">
        <v>0</v>
      </c>
      <c r="H93" s="157" t="s">
        <v>771</v>
      </c>
    </row>
    <row r="94" spans="1:8" x14ac:dyDescent="0.2">
      <c r="A94" s="176" t="s">
        <v>1265</v>
      </c>
      <c r="B94" s="176" t="s">
        <v>774</v>
      </c>
      <c r="C94" s="155">
        <v>4280</v>
      </c>
      <c r="D94" s="156">
        <v>0</v>
      </c>
      <c r="E94" s="156">
        <v>0</v>
      </c>
      <c r="F94" s="155">
        <v>4280</v>
      </c>
      <c r="G94" s="156">
        <v>0</v>
      </c>
      <c r="H94" s="157" t="s">
        <v>771</v>
      </c>
    </row>
    <row r="95" spans="1:8" x14ac:dyDescent="0.2">
      <c r="A95" s="176" t="s">
        <v>1266</v>
      </c>
      <c r="B95" s="176" t="s">
        <v>747</v>
      </c>
      <c r="C95" s="155">
        <v>1911.78</v>
      </c>
      <c r="D95" s="156">
        <v>0</v>
      </c>
      <c r="E95" s="156">
        <v>0</v>
      </c>
      <c r="F95" s="155">
        <v>1911.78</v>
      </c>
      <c r="G95" s="156">
        <v>0</v>
      </c>
      <c r="H95" s="157" t="s">
        <v>771</v>
      </c>
    </row>
    <row r="96" spans="1:8" x14ac:dyDescent="0.2">
      <c r="A96" s="176" t="s">
        <v>1267</v>
      </c>
      <c r="B96" s="176" t="s">
        <v>775</v>
      </c>
      <c r="C96" s="155">
        <v>2900</v>
      </c>
      <c r="D96" s="156">
        <v>0</v>
      </c>
      <c r="E96" s="156">
        <v>0</v>
      </c>
      <c r="F96" s="155">
        <v>2900</v>
      </c>
      <c r="G96" s="156">
        <v>0</v>
      </c>
      <c r="H96" s="157" t="s">
        <v>771</v>
      </c>
    </row>
    <row r="97" spans="1:8" x14ac:dyDescent="0.2">
      <c r="A97" s="176" t="s">
        <v>1268</v>
      </c>
      <c r="B97" s="176" t="s">
        <v>776</v>
      </c>
      <c r="C97" s="155">
        <v>24167.26</v>
      </c>
      <c r="D97" s="156">
        <v>0</v>
      </c>
      <c r="E97" s="156">
        <v>0</v>
      </c>
      <c r="F97" s="155">
        <v>24167.26</v>
      </c>
      <c r="G97" s="156">
        <v>0</v>
      </c>
      <c r="H97" s="157" t="s">
        <v>771</v>
      </c>
    </row>
    <row r="98" spans="1:8" x14ac:dyDescent="0.2">
      <c r="A98" s="176" t="s">
        <v>1269</v>
      </c>
      <c r="B98" s="176" t="s">
        <v>777</v>
      </c>
      <c r="C98" s="155">
        <v>5916</v>
      </c>
      <c r="D98" s="156">
        <v>0</v>
      </c>
      <c r="E98" s="156">
        <v>0</v>
      </c>
      <c r="F98" s="155">
        <v>5916</v>
      </c>
      <c r="G98" s="156">
        <v>0</v>
      </c>
      <c r="H98" s="157" t="s">
        <v>771</v>
      </c>
    </row>
    <row r="99" spans="1:8" x14ac:dyDescent="0.2">
      <c r="A99" s="176" t="s">
        <v>1270</v>
      </c>
      <c r="B99" s="176" t="s">
        <v>778</v>
      </c>
      <c r="C99" s="155">
        <v>4862</v>
      </c>
      <c r="D99" s="156">
        <v>0</v>
      </c>
      <c r="E99" s="156">
        <v>0</v>
      </c>
      <c r="F99" s="155">
        <v>4862</v>
      </c>
      <c r="G99" s="156">
        <v>0</v>
      </c>
      <c r="H99" s="157" t="s">
        <v>771</v>
      </c>
    </row>
    <row r="100" spans="1:8" x14ac:dyDescent="0.2">
      <c r="A100" s="176" t="s">
        <v>1271</v>
      </c>
      <c r="B100" s="176" t="s">
        <v>779</v>
      </c>
      <c r="C100" s="155">
        <v>13920</v>
      </c>
      <c r="D100" s="156">
        <v>0</v>
      </c>
      <c r="E100" s="156">
        <v>0</v>
      </c>
      <c r="F100" s="155">
        <v>13920</v>
      </c>
      <c r="G100" s="156">
        <v>0</v>
      </c>
      <c r="H100" s="157" t="s">
        <v>771</v>
      </c>
    </row>
    <row r="101" spans="1:8" x14ac:dyDescent="0.2">
      <c r="A101" s="176" t="s">
        <v>1272</v>
      </c>
      <c r="B101" s="176" t="s">
        <v>780</v>
      </c>
      <c r="C101" s="155">
        <v>2320</v>
      </c>
      <c r="D101" s="156">
        <v>0</v>
      </c>
      <c r="E101" s="156">
        <v>0</v>
      </c>
      <c r="F101" s="155">
        <v>2320</v>
      </c>
      <c r="G101" s="156">
        <v>0</v>
      </c>
      <c r="H101" s="157" t="s">
        <v>771</v>
      </c>
    </row>
    <row r="102" spans="1:8" x14ac:dyDescent="0.2">
      <c r="A102" s="176" t="s">
        <v>1273</v>
      </c>
      <c r="B102" s="176" t="s">
        <v>781</v>
      </c>
      <c r="C102" s="155">
        <v>8121.66</v>
      </c>
      <c r="D102" s="156">
        <v>0</v>
      </c>
      <c r="E102" s="156">
        <v>0</v>
      </c>
      <c r="F102" s="155">
        <v>8121.66</v>
      </c>
      <c r="G102" s="156">
        <v>0</v>
      </c>
      <c r="H102" s="157" t="s">
        <v>771</v>
      </c>
    </row>
    <row r="103" spans="1:8" x14ac:dyDescent="0.2">
      <c r="A103" s="176" t="s">
        <v>1274</v>
      </c>
      <c r="B103" s="176" t="s">
        <v>753</v>
      </c>
      <c r="C103" s="155">
        <v>2320</v>
      </c>
      <c r="D103" s="156">
        <v>0</v>
      </c>
      <c r="E103" s="156">
        <v>0</v>
      </c>
      <c r="F103" s="155">
        <v>2320</v>
      </c>
      <c r="G103" s="156">
        <v>0</v>
      </c>
      <c r="H103" s="157" t="s">
        <v>771</v>
      </c>
    </row>
    <row r="104" spans="1:8" x14ac:dyDescent="0.2">
      <c r="A104" s="176" t="s">
        <v>1275</v>
      </c>
      <c r="B104" s="176" t="s">
        <v>782</v>
      </c>
      <c r="C104" s="155">
        <v>5800</v>
      </c>
      <c r="D104" s="156">
        <v>0</v>
      </c>
      <c r="E104" s="156">
        <v>0</v>
      </c>
      <c r="F104" s="155">
        <v>5800</v>
      </c>
      <c r="G104" s="156">
        <v>0</v>
      </c>
      <c r="H104" s="157" t="s">
        <v>771</v>
      </c>
    </row>
    <row r="105" spans="1:8" x14ac:dyDescent="0.2">
      <c r="A105" s="176" t="s">
        <v>1276</v>
      </c>
      <c r="B105" s="176" t="s">
        <v>783</v>
      </c>
      <c r="C105" s="155">
        <v>29722</v>
      </c>
      <c r="D105" s="156">
        <v>0</v>
      </c>
      <c r="E105" s="156">
        <v>0</v>
      </c>
      <c r="F105" s="155">
        <v>29722</v>
      </c>
      <c r="G105" s="156">
        <v>0</v>
      </c>
      <c r="H105" s="157" t="s">
        <v>771</v>
      </c>
    </row>
    <row r="106" spans="1:8" x14ac:dyDescent="0.2">
      <c r="A106" s="176" t="s">
        <v>1277</v>
      </c>
      <c r="B106" s="176" t="s">
        <v>784</v>
      </c>
      <c r="C106" s="155">
        <v>5200</v>
      </c>
      <c r="D106" s="156">
        <v>0</v>
      </c>
      <c r="E106" s="156">
        <v>0</v>
      </c>
      <c r="F106" s="155">
        <v>5200</v>
      </c>
      <c r="G106" s="156">
        <v>0</v>
      </c>
      <c r="H106" s="157" t="s">
        <v>771</v>
      </c>
    </row>
    <row r="107" spans="1:8" x14ac:dyDescent="0.2">
      <c r="A107" s="176" t="s">
        <v>1278</v>
      </c>
      <c r="B107" s="176" t="s">
        <v>785</v>
      </c>
      <c r="C107" s="155">
        <v>21231.48</v>
      </c>
      <c r="D107" s="156">
        <v>0</v>
      </c>
      <c r="E107" s="156">
        <v>0</v>
      </c>
      <c r="F107" s="155">
        <v>21231.48</v>
      </c>
      <c r="G107" s="156">
        <v>0</v>
      </c>
      <c r="H107" s="157" t="s">
        <v>771</v>
      </c>
    </row>
    <row r="108" spans="1:8" x14ac:dyDescent="0.2">
      <c r="A108" s="176" t="s">
        <v>1279</v>
      </c>
      <c r="B108" s="176" t="s">
        <v>786</v>
      </c>
      <c r="C108" s="155">
        <v>2309.21</v>
      </c>
      <c r="D108" s="156">
        <v>0</v>
      </c>
      <c r="E108" s="156">
        <v>0</v>
      </c>
      <c r="F108" s="155">
        <v>2309.21</v>
      </c>
      <c r="G108" s="156">
        <v>0</v>
      </c>
      <c r="H108" s="157" t="s">
        <v>771</v>
      </c>
    </row>
    <row r="109" spans="1:8" x14ac:dyDescent="0.2">
      <c r="A109" s="176" t="s">
        <v>1280</v>
      </c>
      <c r="B109" s="176" t="s">
        <v>787</v>
      </c>
      <c r="C109" s="155">
        <v>6375.03</v>
      </c>
      <c r="D109" s="156">
        <v>0</v>
      </c>
      <c r="E109" s="156">
        <v>0</v>
      </c>
      <c r="F109" s="155">
        <v>6375.03</v>
      </c>
      <c r="G109" s="156">
        <v>0</v>
      </c>
      <c r="H109" s="157" t="s">
        <v>771</v>
      </c>
    </row>
    <row r="110" spans="1:8" x14ac:dyDescent="0.2">
      <c r="A110" s="176" t="s">
        <v>1281</v>
      </c>
      <c r="B110" s="176" t="s">
        <v>699</v>
      </c>
      <c r="C110" s="155">
        <v>20.9</v>
      </c>
      <c r="D110" s="156">
        <v>0</v>
      </c>
      <c r="E110" s="156">
        <v>0</v>
      </c>
      <c r="F110" s="155">
        <v>20.9</v>
      </c>
      <c r="G110" s="156">
        <v>0</v>
      </c>
      <c r="H110" s="157" t="s">
        <v>771</v>
      </c>
    </row>
    <row r="111" spans="1:8" x14ac:dyDescent="0.2">
      <c r="A111" s="176" t="s">
        <v>1282</v>
      </c>
      <c r="B111" s="176" t="s">
        <v>788</v>
      </c>
      <c r="C111" s="155">
        <v>4000</v>
      </c>
      <c r="D111" s="156">
        <v>0</v>
      </c>
      <c r="E111" s="156">
        <v>0</v>
      </c>
      <c r="F111" s="155">
        <v>4000</v>
      </c>
      <c r="G111" s="156">
        <v>0</v>
      </c>
      <c r="H111" s="157" t="s">
        <v>771</v>
      </c>
    </row>
    <row r="112" spans="1:8" x14ac:dyDescent="0.2">
      <c r="A112" s="176" t="s">
        <v>1283</v>
      </c>
      <c r="B112" s="176" t="s">
        <v>789</v>
      </c>
      <c r="C112" s="155">
        <v>372.7</v>
      </c>
      <c r="D112" s="156">
        <v>0</v>
      </c>
      <c r="E112" s="156">
        <v>0</v>
      </c>
      <c r="F112" s="155">
        <v>372.7</v>
      </c>
      <c r="G112" s="156">
        <v>0</v>
      </c>
      <c r="H112" s="157" t="s">
        <v>771</v>
      </c>
    </row>
    <row r="113" spans="1:8" x14ac:dyDescent="0.2">
      <c r="A113" s="176" t="s">
        <v>1284</v>
      </c>
      <c r="B113" s="176" t="s">
        <v>790</v>
      </c>
      <c r="C113" s="155">
        <v>518.75</v>
      </c>
      <c r="D113" s="156">
        <v>0</v>
      </c>
      <c r="E113" s="156">
        <v>0</v>
      </c>
      <c r="F113" s="155">
        <v>518.75</v>
      </c>
      <c r="G113" s="156">
        <v>0</v>
      </c>
      <c r="H113" s="157" t="s">
        <v>771</v>
      </c>
    </row>
    <row r="114" spans="1:8" x14ac:dyDescent="0.2">
      <c r="A114" s="176" t="s">
        <v>1285</v>
      </c>
      <c r="B114" s="176" t="s">
        <v>791</v>
      </c>
      <c r="C114" s="155">
        <v>180</v>
      </c>
      <c r="D114" s="156">
        <v>0</v>
      </c>
      <c r="E114" s="156">
        <v>0</v>
      </c>
      <c r="F114" s="155">
        <v>180</v>
      </c>
      <c r="G114" s="156">
        <v>0</v>
      </c>
      <c r="H114" s="157" t="s">
        <v>771</v>
      </c>
    </row>
    <row r="115" spans="1:8" x14ac:dyDescent="0.2">
      <c r="A115" s="176" t="s">
        <v>1286</v>
      </c>
      <c r="B115" s="176" t="s">
        <v>792</v>
      </c>
      <c r="C115" s="155">
        <v>3480</v>
      </c>
      <c r="D115" s="156">
        <v>0</v>
      </c>
      <c r="E115" s="156">
        <v>0</v>
      </c>
      <c r="F115" s="155">
        <v>3480</v>
      </c>
      <c r="G115" s="156">
        <v>0</v>
      </c>
      <c r="H115" s="157" t="s">
        <v>771</v>
      </c>
    </row>
    <row r="116" spans="1:8" x14ac:dyDescent="0.2">
      <c r="A116" s="176" t="s">
        <v>1287</v>
      </c>
      <c r="B116" s="176" t="s">
        <v>793</v>
      </c>
      <c r="C116" s="155">
        <v>9000.01</v>
      </c>
      <c r="D116" s="156">
        <v>0</v>
      </c>
      <c r="E116" s="156">
        <v>0</v>
      </c>
      <c r="F116" s="155">
        <v>9000.01</v>
      </c>
      <c r="G116" s="156">
        <v>0</v>
      </c>
      <c r="H116" s="157" t="s">
        <v>771</v>
      </c>
    </row>
    <row r="117" spans="1:8" x14ac:dyDescent="0.2">
      <c r="A117" s="176" t="s">
        <v>1288</v>
      </c>
      <c r="B117" s="176" t="s">
        <v>794</v>
      </c>
      <c r="C117" s="155">
        <v>620.88</v>
      </c>
      <c r="D117" s="156">
        <v>0</v>
      </c>
      <c r="E117" s="156">
        <v>0</v>
      </c>
      <c r="F117" s="155">
        <v>620.88</v>
      </c>
      <c r="G117" s="156">
        <v>0</v>
      </c>
      <c r="H117" s="157" t="s">
        <v>771</v>
      </c>
    </row>
    <row r="118" spans="1:8" x14ac:dyDescent="0.2">
      <c r="A118" s="176" t="s">
        <v>1289</v>
      </c>
      <c r="B118" s="176" t="s">
        <v>795</v>
      </c>
      <c r="C118" s="155">
        <v>3480</v>
      </c>
      <c r="D118" s="156">
        <v>0</v>
      </c>
      <c r="E118" s="156">
        <v>0</v>
      </c>
      <c r="F118" s="155">
        <v>3480</v>
      </c>
      <c r="G118" s="156">
        <v>0</v>
      </c>
      <c r="H118" s="157" t="s">
        <v>771</v>
      </c>
    </row>
    <row r="119" spans="1:8" x14ac:dyDescent="0.2">
      <c r="A119" s="176" t="s">
        <v>1290</v>
      </c>
      <c r="B119" s="176" t="s">
        <v>796</v>
      </c>
      <c r="C119" s="155">
        <v>50</v>
      </c>
      <c r="D119" s="156">
        <v>0</v>
      </c>
      <c r="E119" s="156">
        <v>0</v>
      </c>
      <c r="F119" s="155">
        <v>50</v>
      </c>
      <c r="G119" s="156">
        <v>0</v>
      </c>
      <c r="H119" s="157" t="s">
        <v>771</v>
      </c>
    </row>
    <row r="120" spans="1:8" x14ac:dyDescent="0.2">
      <c r="A120" s="176" t="s">
        <v>1291</v>
      </c>
      <c r="B120" s="176" t="s">
        <v>797</v>
      </c>
      <c r="C120" s="155">
        <v>80.55</v>
      </c>
      <c r="D120" s="156">
        <v>0</v>
      </c>
      <c r="E120" s="156">
        <v>0</v>
      </c>
      <c r="F120" s="155">
        <v>80.55</v>
      </c>
      <c r="G120" s="156">
        <v>0</v>
      </c>
      <c r="H120" s="157" t="s">
        <v>771</v>
      </c>
    </row>
    <row r="121" spans="1:8" x14ac:dyDescent="0.2">
      <c r="A121" s="176" t="s">
        <v>1292</v>
      </c>
      <c r="B121" s="176" t="s">
        <v>798</v>
      </c>
      <c r="C121" s="155">
        <v>90</v>
      </c>
      <c r="D121" s="156">
        <v>0</v>
      </c>
      <c r="E121" s="156">
        <v>0</v>
      </c>
      <c r="F121" s="155">
        <v>90</v>
      </c>
      <c r="G121" s="156">
        <v>0</v>
      </c>
      <c r="H121" s="157" t="s">
        <v>771</v>
      </c>
    </row>
    <row r="122" spans="1:8" x14ac:dyDescent="0.2">
      <c r="A122" s="176" t="s">
        <v>1293</v>
      </c>
      <c r="B122" s="176" t="s">
        <v>749</v>
      </c>
      <c r="C122" s="155">
        <v>56.25</v>
      </c>
      <c r="D122" s="156">
        <v>0</v>
      </c>
      <c r="E122" s="156">
        <v>0</v>
      </c>
      <c r="F122" s="155">
        <v>56.25</v>
      </c>
      <c r="G122" s="156">
        <v>0</v>
      </c>
      <c r="H122" s="157" t="s">
        <v>771</v>
      </c>
    </row>
    <row r="123" spans="1:8" x14ac:dyDescent="0.2">
      <c r="A123" s="176" t="s">
        <v>1294</v>
      </c>
      <c r="B123" s="176" t="s">
        <v>799</v>
      </c>
      <c r="C123" s="155">
        <v>63.75</v>
      </c>
      <c r="D123" s="156">
        <v>0</v>
      </c>
      <c r="E123" s="156">
        <v>0</v>
      </c>
      <c r="F123" s="155">
        <v>63.75</v>
      </c>
      <c r="G123" s="156">
        <v>0</v>
      </c>
      <c r="H123" s="157" t="s">
        <v>771</v>
      </c>
    </row>
    <row r="124" spans="1:8" x14ac:dyDescent="0.2">
      <c r="A124" s="176" t="s">
        <v>1295</v>
      </c>
      <c r="B124" s="176" t="s">
        <v>800</v>
      </c>
      <c r="C124" s="155">
        <v>412.95</v>
      </c>
      <c r="D124" s="155">
        <v>412.95</v>
      </c>
      <c r="E124" s="156">
        <v>0</v>
      </c>
      <c r="F124" s="155">
        <v>412.95</v>
      </c>
      <c r="G124" s="156">
        <v>0</v>
      </c>
      <c r="H124" s="157" t="s">
        <v>771</v>
      </c>
    </row>
    <row r="125" spans="1:8" x14ac:dyDescent="0.2">
      <c r="A125" s="176" t="s">
        <v>1296</v>
      </c>
      <c r="B125" s="176" t="s">
        <v>801</v>
      </c>
      <c r="C125" s="155">
        <v>17256.18</v>
      </c>
      <c r="D125" s="155">
        <v>17256.18</v>
      </c>
      <c r="E125" s="156">
        <v>0</v>
      </c>
      <c r="F125" s="155">
        <v>17256.18</v>
      </c>
      <c r="G125" s="156">
        <v>0</v>
      </c>
      <c r="H125" s="157" t="s">
        <v>771</v>
      </c>
    </row>
    <row r="126" spans="1:8" x14ac:dyDescent="0.2">
      <c r="A126" s="176" t="s">
        <v>1297</v>
      </c>
      <c r="B126" s="176" t="s">
        <v>802</v>
      </c>
      <c r="C126" s="155">
        <v>7259</v>
      </c>
      <c r="D126" s="155">
        <v>7259</v>
      </c>
      <c r="E126" s="156">
        <v>0</v>
      </c>
      <c r="F126" s="155">
        <v>7259</v>
      </c>
      <c r="G126" s="156">
        <v>0</v>
      </c>
      <c r="H126" s="157" t="s">
        <v>771</v>
      </c>
    </row>
    <row r="127" spans="1:8" x14ac:dyDescent="0.2">
      <c r="A127" s="176" t="s">
        <v>1298</v>
      </c>
      <c r="B127" s="176" t="s">
        <v>803</v>
      </c>
      <c r="C127" s="155">
        <v>4768.0200000000004</v>
      </c>
      <c r="D127" s="155">
        <v>4768.0200000000004</v>
      </c>
      <c r="E127" s="156">
        <v>0</v>
      </c>
      <c r="F127" s="155">
        <v>4768.0200000000004</v>
      </c>
      <c r="G127" s="156">
        <v>0</v>
      </c>
      <c r="H127" s="157" t="s">
        <v>771</v>
      </c>
    </row>
    <row r="128" spans="1:8" x14ac:dyDescent="0.2">
      <c r="A128" s="176" t="s">
        <v>1299</v>
      </c>
      <c r="B128" s="176" t="s">
        <v>804</v>
      </c>
      <c r="C128" s="155">
        <v>18657</v>
      </c>
      <c r="D128" s="155">
        <v>18657</v>
      </c>
      <c r="E128" s="156">
        <v>0</v>
      </c>
      <c r="F128" s="155">
        <v>18657</v>
      </c>
      <c r="G128" s="156">
        <v>0</v>
      </c>
      <c r="H128" s="157" t="s">
        <v>771</v>
      </c>
    </row>
    <row r="129" spans="1:8" x14ac:dyDescent="0.2">
      <c r="A129" s="176" t="s">
        <v>1300</v>
      </c>
      <c r="B129" s="176" t="s">
        <v>805</v>
      </c>
      <c r="C129" s="155">
        <v>15780</v>
      </c>
      <c r="D129" s="155">
        <v>15780</v>
      </c>
      <c r="E129" s="156">
        <v>0</v>
      </c>
      <c r="F129" s="155">
        <v>15780</v>
      </c>
      <c r="G129" s="156">
        <v>0</v>
      </c>
      <c r="H129" s="157" t="s">
        <v>771</v>
      </c>
    </row>
    <row r="130" spans="1:8" x14ac:dyDescent="0.2">
      <c r="A130" s="176" t="s">
        <v>1301</v>
      </c>
      <c r="B130" s="176" t="s">
        <v>806</v>
      </c>
      <c r="C130" s="155">
        <v>550</v>
      </c>
      <c r="D130" s="155">
        <v>550</v>
      </c>
      <c r="E130" s="156">
        <v>0</v>
      </c>
      <c r="F130" s="155">
        <v>550</v>
      </c>
      <c r="G130" s="156">
        <v>0</v>
      </c>
      <c r="H130" s="157" t="s">
        <v>771</v>
      </c>
    </row>
    <row r="131" spans="1:8" x14ac:dyDescent="0.2">
      <c r="A131" s="176" t="s">
        <v>1302</v>
      </c>
      <c r="B131" s="176" t="s">
        <v>807</v>
      </c>
      <c r="C131" s="155">
        <v>292</v>
      </c>
      <c r="D131" s="155">
        <v>292</v>
      </c>
      <c r="E131" s="156">
        <v>0</v>
      </c>
      <c r="F131" s="155">
        <v>292</v>
      </c>
      <c r="G131" s="156">
        <v>0</v>
      </c>
      <c r="H131" s="157" t="s">
        <v>771</v>
      </c>
    </row>
    <row r="132" spans="1:8" x14ac:dyDescent="0.2">
      <c r="A132" s="176" t="s">
        <v>1303</v>
      </c>
      <c r="B132" s="176" t="s">
        <v>808</v>
      </c>
      <c r="C132" s="155">
        <v>30</v>
      </c>
      <c r="D132" s="155">
        <v>30</v>
      </c>
      <c r="E132" s="156">
        <v>0</v>
      </c>
      <c r="F132" s="155">
        <v>30</v>
      </c>
      <c r="G132" s="156">
        <v>0</v>
      </c>
      <c r="H132" s="157" t="s">
        <v>771</v>
      </c>
    </row>
    <row r="133" spans="1:8" x14ac:dyDescent="0.2">
      <c r="A133" s="176" t="s">
        <v>1304</v>
      </c>
      <c r="B133" s="176" t="s">
        <v>809</v>
      </c>
      <c r="C133" s="155">
        <v>30</v>
      </c>
      <c r="D133" s="155">
        <v>30</v>
      </c>
      <c r="E133" s="156">
        <v>0</v>
      </c>
      <c r="F133" s="155">
        <v>30</v>
      </c>
      <c r="G133" s="156">
        <v>0</v>
      </c>
      <c r="H133" s="157" t="s">
        <v>771</v>
      </c>
    </row>
    <row r="134" spans="1:8" x14ac:dyDescent="0.2">
      <c r="A134" s="78">
        <v>1132</v>
      </c>
      <c r="B134" s="76" t="s">
        <v>306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8" x14ac:dyDescent="0.2">
      <c r="A135" s="78">
        <v>1133</v>
      </c>
      <c r="B135" s="76" t="s">
        <v>307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8" x14ac:dyDescent="0.2">
      <c r="A136" s="78">
        <v>1134</v>
      </c>
      <c r="B136" s="76" t="s">
        <v>308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8" x14ac:dyDescent="0.2">
      <c r="A137" s="78">
        <v>1139</v>
      </c>
      <c r="B137" s="76" t="s">
        <v>309</v>
      </c>
      <c r="C137" s="80">
        <v>0</v>
      </c>
      <c r="D137" s="80">
        <v>0</v>
      </c>
      <c r="E137" s="80">
        <v>0</v>
      </c>
      <c r="F137" s="80">
        <v>0</v>
      </c>
      <c r="G137" s="80">
        <v>0</v>
      </c>
    </row>
    <row r="139" spans="1:8" x14ac:dyDescent="0.2">
      <c r="A139" s="75" t="s">
        <v>310</v>
      </c>
      <c r="B139" s="75"/>
      <c r="C139" s="75"/>
      <c r="D139" s="75"/>
      <c r="E139" s="75"/>
      <c r="F139" s="75"/>
      <c r="G139" s="75"/>
      <c r="H139" s="75"/>
    </row>
    <row r="140" spans="1:8" x14ac:dyDescent="0.2">
      <c r="A140" s="77" t="s">
        <v>233</v>
      </c>
      <c r="B140" s="77" t="s">
        <v>229</v>
      </c>
      <c r="C140" s="77" t="s">
        <v>230</v>
      </c>
      <c r="D140" s="77" t="s">
        <v>246</v>
      </c>
      <c r="E140" s="77" t="s">
        <v>245</v>
      </c>
      <c r="F140" s="77" t="s">
        <v>311</v>
      </c>
      <c r="G140" s="77" t="s">
        <v>248</v>
      </c>
      <c r="H140" s="77"/>
    </row>
    <row r="141" spans="1:8" x14ac:dyDescent="0.2">
      <c r="A141" s="78">
        <v>1140</v>
      </c>
      <c r="B141" s="76" t="s">
        <v>312</v>
      </c>
      <c r="C141" s="80">
        <v>0</v>
      </c>
    </row>
    <row r="142" spans="1:8" x14ac:dyDescent="0.2">
      <c r="A142" s="78">
        <v>1141</v>
      </c>
      <c r="B142" s="76" t="s">
        <v>313</v>
      </c>
      <c r="C142" s="80">
        <v>0</v>
      </c>
    </row>
    <row r="143" spans="1:8" x14ac:dyDescent="0.2">
      <c r="A143" s="78">
        <v>1142</v>
      </c>
      <c r="B143" s="76" t="s">
        <v>314</v>
      </c>
      <c r="C143" s="80">
        <v>0</v>
      </c>
    </row>
    <row r="144" spans="1:8" x14ac:dyDescent="0.2">
      <c r="A144" s="78">
        <v>1143</v>
      </c>
      <c r="B144" s="76" t="s">
        <v>315</v>
      </c>
      <c r="C144" s="80">
        <v>0</v>
      </c>
    </row>
    <row r="145" spans="1:8" x14ac:dyDescent="0.2">
      <c r="A145" s="78">
        <v>1144</v>
      </c>
      <c r="B145" s="76" t="s">
        <v>316</v>
      </c>
      <c r="C145" s="80">
        <v>0</v>
      </c>
    </row>
    <row r="146" spans="1:8" x14ac:dyDescent="0.2">
      <c r="A146" s="78">
        <v>1145</v>
      </c>
      <c r="B146" s="76" t="s">
        <v>317</v>
      </c>
      <c r="C146" s="80">
        <v>0</v>
      </c>
    </row>
    <row r="148" spans="1:8" x14ac:dyDescent="0.2">
      <c r="A148" s="75" t="s">
        <v>318</v>
      </c>
      <c r="B148" s="75"/>
      <c r="C148" s="75"/>
      <c r="D148" s="75"/>
      <c r="E148" s="75"/>
      <c r="F148" s="75"/>
      <c r="G148" s="75"/>
      <c r="H148" s="75"/>
    </row>
    <row r="149" spans="1:8" x14ac:dyDescent="0.2">
      <c r="A149" s="77" t="s">
        <v>233</v>
      </c>
      <c r="B149" s="77" t="s">
        <v>229</v>
      </c>
      <c r="C149" s="77" t="s">
        <v>230</v>
      </c>
      <c r="D149" s="77" t="s">
        <v>244</v>
      </c>
      <c r="E149" s="77" t="s">
        <v>247</v>
      </c>
      <c r="F149" s="77" t="s">
        <v>319</v>
      </c>
      <c r="G149" s="77"/>
      <c r="H149" s="77"/>
    </row>
    <row r="150" spans="1:8" x14ac:dyDescent="0.2">
      <c r="A150" s="78">
        <v>1150</v>
      </c>
      <c r="B150" s="76" t="s">
        <v>320</v>
      </c>
      <c r="C150" s="80">
        <v>0</v>
      </c>
    </row>
    <row r="151" spans="1:8" x14ac:dyDescent="0.2">
      <c r="A151" s="78">
        <v>1151</v>
      </c>
      <c r="B151" s="76" t="s">
        <v>321</v>
      </c>
      <c r="C151" s="80">
        <v>0</v>
      </c>
    </row>
    <row r="153" spans="1:8" x14ac:dyDescent="0.2">
      <c r="A153" s="75" t="s">
        <v>249</v>
      </c>
      <c r="B153" s="75"/>
      <c r="C153" s="75"/>
      <c r="D153" s="75"/>
      <c r="E153" s="75"/>
      <c r="F153" s="75"/>
      <c r="G153" s="75"/>
      <c r="H153" s="75"/>
    </row>
    <row r="154" spans="1:8" x14ac:dyDescent="0.2">
      <c r="A154" s="77" t="s">
        <v>233</v>
      </c>
      <c r="B154" s="77" t="s">
        <v>229</v>
      </c>
      <c r="C154" s="77" t="s">
        <v>230</v>
      </c>
      <c r="D154" s="77" t="s">
        <v>232</v>
      </c>
      <c r="E154" s="77" t="s">
        <v>302</v>
      </c>
      <c r="F154" s="77"/>
      <c r="G154" s="77"/>
      <c r="H154" s="77"/>
    </row>
    <row r="155" spans="1:8" x14ac:dyDescent="0.2">
      <c r="A155" s="78">
        <v>1213</v>
      </c>
      <c r="B155" s="76" t="s">
        <v>322</v>
      </c>
      <c r="C155" s="80">
        <v>0</v>
      </c>
    </row>
    <row r="157" spans="1:8" x14ac:dyDescent="0.2">
      <c r="A157" s="75" t="s">
        <v>250</v>
      </c>
      <c r="B157" s="75"/>
      <c r="C157" s="75"/>
      <c r="D157" s="75"/>
      <c r="E157" s="75"/>
      <c r="F157" s="75"/>
      <c r="G157" s="75"/>
      <c r="H157" s="75"/>
    </row>
    <row r="158" spans="1:8" x14ac:dyDescent="0.2">
      <c r="A158" s="77" t="s">
        <v>233</v>
      </c>
      <c r="B158" s="77" t="s">
        <v>229</v>
      </c>
      <c r="C158" s="77" t="s">
        <v>230</v>
      </c>
      <c r="D158" s="77"/>
      <c r="E158" s="77"/>
      <c r="F158" s="77"/>
      <c r="G158" s="77"/>
      <c r="H158" s="77"/>
    </row>
    <row r="159" spans="1:8" x14ac:dyDescent="0.2">
      <c r="A159" s="78">
        <v>1214</v>
      </c>
      <c r="B159" s="76" t="s">
        <v>323</v>
      </c>
      <c r="C159" s="80">
        <v>0</v>
      </c>
    </row>
    <row r="161" spans="1:10" x14ac:dyDescent="0.2">
      <c r="A161" s="75" t="s">
        <v>254</v>
      </c>
      <c r="B161" s="75"/>
      <c r="C161" s="75"/>
      <c r="D161" s="75"/>
      <c r="E161" s="75"/>
      <c r="F161" s="75"/>
      <c r="G161" s="75"/>
      <c r="H161" s="75"/>
      <c r="I161" s="75"/>
    </row>
    <row r="162" spans="1:10" x14ac:dyDescent="0.2">
      <c r="A162" s="77" t="s">
        <v>233</v>
      </c>
      <c r="B162" s="77" t="s">
        <v>229</v>
      </c>
      <c r="C162" s="77" t="s">
        <v>230</v>
      </c>
      <c r="D162" s="77" t="s">
        <v>251</v>
      </c>
      <c r="E162" s="77" t="s">
        <v>252</v>
      </c>
      <c r="F162" s="77" t="s">
        <v>244</v>
      </c>
      <c r="G162" s="77" t="s">
        <v>324</v>
      </c>
      <c r="H162" s="77" t="s">
        <v>253</v>
      </c>
      <c r="I162" s="77" t="s">
        <v>325</v>
      </c>
    </row>
    <row r="163" spans="1:10" x14ac:dyDescent="0.2">
      <c r="A163" s="78">
        <v>1230</v>
      </c>
      <c r="B163" s="76" t="s">
        <v>326</v>
      </c>
      <c r="C163" s="80">
        <v>0</v>
      </c>
      <c r="D163" s="80">
        <v>0</v>
      </c>
      <c r="E163" s="80">
        <v>0</v>
      </c>
    </row>
    <row r="164" spans="1:10" x14ac:dyDescent="0.2">
      <c r="A164" s="78">
        <v>1231</v>
      </c>
      <c r="B164" s="76" t="s">
        <v>327</v>
      </c>
      <c r="C164" s="80">
        <v>0</v>
      </c>
      <c r="D164" s="80">
        <v>0</v>
      </c>
      <c r="E164" s="80">
        <v>0</v>
      </c>
    </row>
    <row r="165" spans="1:10" x14ac:dyDescent="0.2">
      <c r="A165" s="78">
        <v>1232</v>
      </c>
      <c r="B165" s="76" t="s">
        <v>328</v>
      </c>
      <c r="C165" s="80">
        <v>0</v>
      </c>
      <c r="D165" s="80">
        <v>0</v>
      </c>
      <c r="E165" s="80">
        <v>0</v>
      </c>
    </row>
    <row r="166" spans="1:10" x14ac:dyDescent="0.2">
      <c r="A166" s="78">
        <v>1233</v>
      </c>
      <c r="B166" s="76" t="s">
        <v>329</v>
      </c>
      <c r="C166" s="80">
        <v>0</v>
      </c>
      <c r="D166" s="80">
        <v>0</v>
      </c>
      <c r="E166" s="80">
        <v>0</v>
      </c>
    </row>
    <row r="167" spans="1:10" x14ac:dyDescent="0.2">
      <c r="A167" s="78">
        <v>1234</v>
      </c>
      <c r="B167" s="76" t="s">
        <v>330</v>
      </c>
      <c r="C167" s="80">
        <v>0</v>
      </c>
      <c r="D167" s="80">
        <v>0</v>
      </c>
      <c r="E167" s="80">
        <v>0</v>
      </c>
    </row>
    <row r="168" spans="1:10" x14ac:dyDescent="0.2">
      <c r="A168" s="78">
        <v>1235</v>
      </c>
      <c r="B168" s="76" t="s">
        <v>331</v>
      </c>
      <c r="C168" s="80">
        <v>0</v>
      </c>
      <c r="D168" s="80">
        <v>0</v>
      </c>
      <c r="E168" s="80">
        <v>0</v>
      </c>
    </row>
    <row r="169" spans="1:10" x14ac:dyDescent="0.2">
      <c r="A169" s="78">
        <v>1236</v>
      </c>
      <c r="B169" s="76" t="s">
        <v>332</v>
      </c>
      <c r="C169" s="80">
        <v>0</v>
      </c>
      <c r="D169" s="80">
        <v>0</v>
      </c>
      <c r="E169" s="80">
        <v>0</v>
      </c>
    </row>
    <row r="170" spans="1:10" x14ac:dyDescent="0.2">
      <c r="A170" s="78">
        <v>1239</v>
      </c>
      <c r="B170" s="76" t="s">
        <v>333</v>
      </c>
      <c r="C170" s="80">
        <v>0</v>
      </c>
      <c r="D170" s="80">
        <v>0</v>
      </c>
      <c r="E170" s="80">
        <v>0</v>
      </c>
    </row>
    <row r="171" spans="1:10" x14ac:dyDescent="0.2">
      <c r="A171" s="78">
        <v>1240</v>
      </c>
      <c r="B171" s="76" t="s">
        <v>334</v>
      </c>
      <c r="C171" s="164">
        <f t="shared" ref="C171:E171" si="2">SUM(C172:C179)</f>
        <v>16780939.09</v>
      </c>
      <c r="D171" s="164">
        <f t="shared" si="2"/>
        <v>1443085.03</v>
      </c>
      <c r="E171" s="166">
        <f t="shared" si="2"/>
        <v>9360364.6899999995</v>
      </c>
    </row>
    <row r="172" spans="1:10" ht="22.5" x14ac:dyDescent="0.2">
      <c r="A172" s="78">
        <v>1241</v>
      </c>
      <c r="B172" s="76" t="s">
        <v>335</v>
      </c>
      <c r="C172" s="165">
        <v>4297298.5</v>
      </c>
      <c r="D172" s="80">
        <v>378641.72</v>
      </c>
      <c r="E172" s="158">
        <f>1435318.55+1786816.07</f>
        <v>3222134.62</v>
      </c>
      <c r="F172" s="76" t="s">
        <v>810</v>
      </c>
      <c r="G172" s="159" t="s">
        <v>811</v>
      </c>
      <c r="H172" s="76" t="s">
        <v>812</v>
      </c>
      <c r="I172" s="76" t="s">
        <v>813</v>
      </c>
    </row>
    <row r="173" spans="1:10" x14ac:dyDescent="0.2">
      <c r="A173" s="78">
        <v>1242</v>
      </c>
      <c r="B173" s="76" t="s">
        <v>336</v>
      </c>
      <c r="C173" s="165">
        <v>5470544.0700000003</v>
      </c>
      <c r="D173" s="80">
        <v>544693.75</v>
      </c>
      <c r="E173" s="158">
        <v>1897282.98</v>
      </c>
      <c r="F173" s="76" t="s">
        <v>810</v>
      </c>
      <c r="G173" s="160">
        <v>0.1</v>
      </c>
      <c r="H173" s="76" t="s">
        <v>812</v>
      </c>
      <c r="I173" s="76" t="s">
        <v>813</v>
      </c>
    </row>
    <row r="174" spans="1:10" x14ac:dyDescent="0.2">
      <c r="A174" s="78">
        <v>1243</v>
      </c>
      <c r="B174" s="76" t="s">
        <v>337</v>
      </c>
      <c r="C174" s="80">
        <v>0</v>
      </c>
      <c r="D174" s="80">
        <v>0</v>
      </c>
      <c r="E174" s="158">
        <v>0</v>
      </c>
      <c r="G174" s="159"/>
    </row>
    <row r="175" spans="1:10" x14ac:dyDescent="0.2">
      <c r="A175" s="78">
        <v>1244</v>
      </c>
      <c r="B175" s="76" t="s">
        <v>338</v>
      </c>
      <c r="C175" s="80">
        <v>2871249.79</v>
      </c>
      <c r="D175" s="80">
        <v>270316.38</v>
      </c>
      <c r="E175" s="158">
        <v>1851652.33</v>
      </c>
      <c r="F175" s="76" t="s">
        <v>810</v>
      </c>
      <c r="G175" s="160">
        <v>0.25</v>
      </c>
      <c r="H175" s="76" t="s">
        <v>812</v>
      </c>
      <c r="I175" s="76" t="s">
        <v>813</v>
      </c>
      <c r="J175" s="80"/>
    </row>
    <row r="176" spans="1:10" x14ac:dyDescent="0.2">
      <c r="A176" s="78">
        <v>1245</v>
      </c>
      <c r="B176" s="76" t="s">
        <v>339</v>
      </c>
      <c r="C176" s="80">
        <v>0</v>
      </c>
      <c r="D176" s="80">
        <v>0</v>
      </c>
      <c r="E176" s="158">
        <v>0</v>
      </c>
      <c r="G176" s="159"/>
    </row>
    <row r="177" spans="1:9" x14ac:dyDescent="0.2">
      <c r="A177" s="78">
        <v>1246</v>
      </c>
      <c r="B177" s="76" t="s">
        <v>340</v>
      </c>
      <c r="C177" s="80">
        <v>3840122.59</v>
      </c>
      <c r="D177" s="80">
        <v>249433.18</v>
      </c>
      <c r="E177" s="158">
        <f>2298108.1+91186.66</f>
        <v>2389294.7600000002</v>
      </c>
      <c r="F177" s="76" t="s">
        <v>810</v>
      </c>
      <c r="G177" s="160">
        <v>0.1</v>
      </c>
      <c r="H177" s="76" t="s">
        <v>812</v>
      </c>
      <c r="I177" s="76" t="s">
        <v>813</v>
      </c>
    </row>
    <row r="178" spans="1:9" x14ac:dyDescent="0.2">
      <c r="A178" s="78">
        <v>1247</v>
      </c>
      <c r="B178" s="76" t="s">
        <v>341</v>
      </c>
      <c r="C178" s="80">
        <v>301724.14</v>
      </c>
      <c r="D178" s="80">
        <v>0</v>
      </c>
      <c r="E178" s="80">
        <v>0</v>
      </c>
      <c r="F178" s="80"/>
    </row>
    <row r="179" spans="1:9" x14ac:dyDescent="0.2">
      <c r="A179" s="78">
        <v>1248</v>
      </c>
      <c r="B179" s="76" t="s">
        <v>342</v>
      </c>
      <c r="C179" s="80">
        <v>0</v>
      </c>
      <c r="D179" s="80">
        <v>0</v>
      </c>
      <c r="E179" s="80">
        <v>0</v>
      </c>
    </row>
    <row r="180" spans="1:9" x14ac:dyDescent="0.2">
      <c r="E180" s="80"/>
    </row>
    <row r="181" spans="1:9" x14ac:dyDescent="0.2">
      <c r="A181" s="75" t="s">
        <v>255</v>
      </c>
      <c r="B181" s="75"/>
      <c r="C181" s="75"/>
      <c r="D181" s="75"/>
      <c r="E181" s="75"/>
      <c r="F181" s="75"/>
      <c r="G181" s="75"/>
      <c r="H181" s="75"/>
      <c r="I181" s="75"/>
    </row>
    <row r="182" spans="1:9" x14ac:dyDescent="0.2">
      <c r="A182" s="77" t="s">
        <v>233</v>
      </c>
      <c r="B182" s="77" t="s">
        <v>229</v>
      </c>
      <c r="C182" s="77" t="s">
        <v>230</v>
      </c>
      <c r="D182" s="77" t="s">
        <v>256</v>
      </c>
      <c r="E182" s="77" t="s">
        <v>343</v>
      </c>
      <c r="F182" s="77" t="s">
        <v>244</v>
      </c>
      <c r="G182" s="77" t="s">
        <v>324</v>
      </c>
      <c r="H182" s="77" t="s">
        <v>253</v>
      </c>
      <c r="I182" s="77" t="s">
        <v>325</v>
      </c>
    </row>
    <row r="183" spans="1:9" x14ac:dyDescent="0.2">
      <c r="A183" s="78">
        <v>1250</v>
      </c>
      <c r="B183" s="76" t="s">
        <v>344</v>
      </c>
      <c r="C183" s="164">
        <f>SUM(C184:C188)</f>
        <v>39269</v>
      </c>
      <c r="D183" s="164">
        <f t="shared" ref="D183:E183" si="3">SUM(D184:D188)</f>
        <v>1963.45</v>
      </c>
      <c r="E183" s="164">
        <f t="shared" si="3"/>
        <v>8761.18</v>
      </c>
    </row>
    <row r="184" spans="1:9" x14ac:dyDescent="0.2">
      <c r="A184" s="78">
        <v>1251</v>
      </c>
      <c r="B184" s="76" t="s">
        <v>345</v>
      </c>
      <c r="C184" s="80">
        <v>39269</v>
      </c>
      <c r="D184" s="80">
        <v>1963.45</v>
      </c>
      <c r="E184" s="80">
        <v>8761.18</v>
      </c>
      <c r="F184" s="76" t="s">
        <v>810</v>
      </c>
      <c r="G184" s="160">
        <v>0.1</v>
      </c>
      <c r="H184" s="76" t="s">
        <v>812</v>
      </c>
      <c r="I184" s="76" t="s">
        <v>813</v>
      </c>
    </row>
    <row r="185" spans="1:9" x14ac:dyDescent="0.2">
      <c r="A185" s="78">
        <v>1252</v>
      </c>
      <c r="B185" s="76" t="s">
        <v>346</v>
      </c>
      <c r="C185" s="80">
        <v>0</v>
      </c>
      <c r="D185" s="80">
        <v>0</v>
      </c>
      <c r="E185" s="80">
        <v>0</v>
      </c>
    </row>
    <row r="186" spans="1:9" x14ac:dyDescent="0.2">
      <c r="A186" s="78">
        <v>1253</v>
      </c>
      <c r="B186" s="76" t="s">
        <v>347</v>
      </c>
      <c r="C186" s="80">
        <v>0</v>
      </c>
      <c r="D186" s="80">
        <v>0</v>
      </c>
      <c r="E186" s="80">
        <v>0</v>
      </c>
    </row>
    <row r="187" spans="1:9" x14ac:dyDescent="0.2">
      <c r="A187" s="78">
        <v>1254</v>
      </c>
      <c r="B187" s="76" t="s">
        <v>348</v>
      </c>
      <c r="C187" s="80">
        <v>0</v>
      </c>
      <c r="D187" s="80">
        <v>0</v>
      </c>
      <c r="E187" s="80">
        <v>0</v>
      </c>
    </row>
    <row r="188" spans="1:9" x14ac:dyDescent="0.2">
      <c r="A188" s="78">
        <v>1259</v>
      </c>
      <c r="B188" s="76" t="s">
        <v>349</v>
      </c>
      <c r="C188" s="80">
        <v>0</v>
      </c>
      <c r="D188" s="80">
        <v>0</v>
      </c>
      <c r="E188" s="80">
        <v>0</v>
      </c>
      <c r="I188" s="80"/>
    </row>
    <row r="189" spans="1:9" x14ac:dyDescent="0.2">
      <c r="A189" s="167">
        <v>1270</v>
      </c>
      <c r="B189" s="168" t="s">
        <v>350</v>
      </c>
      <c r="C189" s="164">
        <f>SUM(C190:C197)</f>
        <v>19166.2</v>
      </c>
      <c r="D189" s="164">
        <f t="shared" ref="D189:E189" si="4">SUM(D190:D197)</f>
        <v>0</v>
      </c>
      <c r="E189" s="164">
        <f t="shared" si="4"/>
        <v>0</v>
      </c>
    </row>
    <row r="190" spans="1:9" x14ac:dyDescent="0.2">
      <c r="A190" s="78">
        <v>1271</v>
      </c>
      <c r="B190" s="76" t="s">
        <v>351</v>
      </c>
      <c r="C190" s="80">
        <v>0</v>
      </c>
      <c r="D190" s="80">
        <v>0</v>
      </c>
      <c r="E190" s="80">
        <v>0</v>
      </c>
    </row>
    <row r="191" spans="1:9" x14ac:dyDescent="0.2">
      <c r="A191" s="78">
        <v>1272</v>
      </c>
      <c r="B191" s="76" t="s">
        <v>352</v>
      </c>
      <c r="C191" s="80">
        <v>0</v>
      </c>
      <c r="D191" s="80">
        <v>0</v>
      </c>
      <c r="E191" s="80">
        <v>0</v>
      </c>
    </row>
    <row r="192" spans="1:9" x14ac:dyDescent="0.2">
      <c r="A192" s="78">
        <v>1273</v>
      </c>
      <c r="B192" s="76" t="s">
        <v>353</v>
      </c>
      <c r="C192" s="80">
        <v>0</v>
      </c>
      <c r="D192" s="80">
        <v>0</v>
      </c>
      <c r="E192" s="80">
        <v>0</v>
      </c>
    </row>
    <row r="193" spans="1:8" x14ac:dyDescent="0.2">
      <c r="A193" s="162" t="s">
        <v>1106</v>
      </c>
      <c r="B193" s="162" t="s">
        <v>1107</v>
      </c>
      <c r="C193" s="163">
        <v>1750</v>
      </c>
      <c r="D193" s="80">
        <v>0</v>
      </c>
      <c r="E193" s="80">
        <v>0</v>
      </c>
    </row>
    <row r="194" spans="1:8" x14ac:dyDescent="0.2">
      <c r="A194" s="162" t="s">
        <v>1108</v>
      </c>
      <c r="B194" s="162" t="s">
        <v>1109</v>
      </c>
      <c r="C194" s="163">
        <v>17416.2</v>
      </c>
      <c r="D194" s="80">
        <v>0</v>
      </c>
      <c r="E194" s="80">
        <v>0</v>
      </c>
    </row>
    <row r="195" spans="1:8" x14ac:dyDescent="0.2">
      <c r="A195" s="78">
        <v>1274</v>
      </c>
      <c r="B195" s="76" t="s">
        <v>354</v>
      </c>
      <c r="C195" s="80">
        <v>0</v>
      </c>
      <c r="D195" s="80">
        <v>0</v>
      </c>
      <c r="E195" s="80">
        <v>0</v>
      </c>
    </row>
    <row r="196" spans="1:8" x14ac:dyDescent="0.2">
      <c r="A196" s="78">
        <v>1275</v>
      </c>
      <c r="B196" s="76" t="s">
        <v>355</v>
      </c>
      <c r="C196" s="80">
        <v>0</v>
      </c>
      <c r="D196" s="80">
        <v>0</v>
      </c>
      <c r="E196" s="80">
        <v>0</v>
      </c>
    </row>
    <row r="197" spans="1:8" x14ac:dyDescent="0.2">
      <c r="A197" s="78">
        <v>1279</v>
      </c>
      <c r="B197" s="76" t="s">
        <v>356</v>
      </c>
      <c r="C197" s="80">
        <v>0</v>
      </c>
      <c r="D197" s="80">
        <v>0</v>
      </c>
      <c r="E197" s="80">
        <v>0</v>
      </c>
    </row>
    <row r="198" spans="1:8" x14ac:dyDescent="0.2">
      <c r="E198" s="80"/>
    </row>
    <row r="199" spans="1:8" x14ac:dyDescent="0.2">
      <c r="A199" s="75" t="s">
        <v>257</v>
      </c>
      <c r="B199" s="75"/>
      <c r="C199" s="75"/>
      <c r="D199" s="75"/>
      <c r="E199" s="75"/>
      <c r="F199" s="75"/>
      <c r="G199" s="75"/>
      <c r="H199" s="75"/>
    </row>
    <row r="200" spans="1:8" x14ac:dyDescent="0.2">
      <c r="A200" s="77" t="s">
        <v>233</v>
      </c>
      <c r="B200" s="77" t="s">
        <v>229</v>
      </c>
      <c r="C200" s="77" t="s">
        <v>230</v>
      </c>
      <c r="D200" s="77" t="s">
        <v>357</v>
      </c>
      <c r="E200" s="77"/>
      <c r="F200" s="77"/>
      <c r="G200" s="77"/>
      <c r="H200" s="77"/>
    </row>
    <row r="201" spans="1:8" x14ac:dyDescent="0.2">
      <c r="A201" s="78">
        <v>1160</v>
      </c>
      <c r="B201" s="76" t="s">
        <v>358</v>
      </c>
      <c r="C201" s="80">
        <v>0</v>
      </c>
    </row>
    <row r="202" spans="1:8" x14ac:dyDescent="0.2">
      <c r="A202" s="78">
        <v>1161</v>
      </c>
      <c r="B202" s="76" t="s">
        <v>359</v>
      </c>
      <c r="C202" s="80">
        <v>0</v>
      </c>
    </row>
    <row r="203" spans="1:8" x14ac:dyDescent="0.2">
      <c r="A203" s="78">
        <v>1162</v>
      </c>
      <c r="B203" s="76" t="s">
        <v>360</v>
      </c>
      <c r="C203" s="80">
        <v>0</v>
      </c>
    </row>
    <row r="205" spans="1:8" x14ac:dyDescent="0.2">
      <c r="A205" s="75" t="s">
        <v>259</v>
      </c>
      <c r="B205" s="75"/>
      <c r="C205" s="75"/>
      <c r="D205" s="75"/>
      <c r="E205" s="75"/>
      <c r="F205" s="75"/>
      <c r="G205" s="75"/>
      <c r="H205" s="75"/>
    </row>
    <row r="206" spans="1:8" x14ac:dyDescent="0.2">
      <c r="A206" s="77" t="s">
        <v>233</v>
      </c>
      <c r="B206" s="77" t="s">
        <v>229</v>
      </c>
      <c r="C206" s="77" t="s">
        <v>230</v>
      </c>
      <c r="D206" s="77" t="s">
        <v>302</v>
      </c>
      <c r="E206" s="77"/>
      <c r="F206" s="77"/>
      <c r="G206" s="77"/>
      <c r="H206" s="77"/>
    </row>
    <row r="207" spans="1:8" x14ac:dyDescent="0.2">
      <c r="A207" s="78">
        <v>1290</v>
      </c>
      <c r="B207" s="76" t="s">
        <v>361</v>
      </c>
      <c r="C207" s="80">
        <v>0</v>
      </c>
    </row>
    <row r="208" spans="1:8" x14ac:dyDescent="0.2">
      <c r="A208" s="78">
        <v>1291</v>
      </c>
      <c r="B208" s="76" t="s">
        <v>362</v>
      </c>
      <c r="C208" s="80">
        <v>0</v>
      </c>
    </row>
    <row r="209" spans="1:9" x14ac:dyDescent="0.2">
      <c r="A209" s="78">
        <v>1292</v>
      </c>
      <c r="B209" s="76" t="s">
        <v>363</v>
      </c>
      <c r="C209" s="80">
        <v>0</v>
      </c>
    </row>
    <row r="210" spans="1:9" x14ac:dyDescent="0.2">
      <c r="A210" s="78">
        <v>1293</v>
      </c>
      <c r="B210" s="76" t="s">
        <v>364</v>
      </c>
      <c r="C210" s="80">
        <v>0</v>
      </c>
    </row>
    <row r="212" spans="1:9" x14ac:dyDescent="0.2">
      <c r="A212" s="75" t="s">
        <v>260</v>
      </c>
      <c r="B212" s="75"/>
      <c r="C212" s="75"/>
      <c r="D212" s="75"/>
      <c r="E212" s="75"/>
      <c r="F212" s="75"/>
      <c r="G212" s="75"/>
      <c r="H212" s="75"/>
    </row>
    <row r="213" spans="1:9" x14ac:dyDescent="0.2">
      <c r="A213" s="77" t="s">
        <v>233</v>
      </c>
      <c r="B213" s="77" t="s">
        <v>229</v>
      </c>
      <c r="C213" s="77" t="s">
        <v>230</v>
      </c>
      <c r="D213" s="77" t="s">
        <v>298</v>
      </c>
      <c r="E213" s="77" t="s">
        <v>299</v>
      </c>
      <c r="F213" s="77" t="s">
        <v>300</v>
      </c>
      <c r="G213" s="77" t="s">
        <v>365</v>
      </c>
      <c r="H213" s="77" t="s">
        <v>366</v>
      </c>
    </row>
    <row r="214" spans="1:9" x14ac:dyDescent="0.2">
      <c r="A214" s="78">
        <v>2110</v>
      </c>
      <c r="B214" s="76" t="s">
        <v>367</v>
      </c>
      <c r="C214" s="164">
        <f>+C215+C216+C289+C290+C291+C292+C293+C305+C306</f>
        <v>4020658.2399999993</v>
      </c>
      <c r="D214" s="164">
        <f t="shared" ref="D214:G214" si="5">+D215+D216+D289+D290+D291+D292+D293+D305+D306</f>
        <v>4020274.9599999995</v>
      </c>
      <c r="E214" s="164">
        <f t="shared" si="5"/>
        <v>383.28</v>
      </c>
      <c r="F214" s="164">
        <f t="shared" si="5"/>
        <v>0</v>
      </c>
      <c r="G214" s="164">
        <f t="shared" si="5"/>
        <v>0</v>
      </c>
      <c r="I214" s="80"/>
    </row>
    <row r="215" spans="1:9" x14ac:dyDescent="0.2">
      <c r="A215" s="78">
        <v>2111</v>
      </c>
      <c r="B215" s="76" t="s">
        <v>368</v>
      </c>
      <c r="C215" s="80">
        <v>0</v>
      </c>
      <c r="D215" s="80">
        <v>0</v>
      </c>
      <c r="E215" s="80">
        <v>0</v>
      </c>
      <c r="F215" s="80">
        <v>0</v>
      </c>
      <c r="G215" s="80">
        <v>0</v>
      </c>
    </row>
    <row r="216" spans="1:9" x14ac:dyDescent="0.2">
      <c r="A216" s="78">
        <v>2112</v>
      </c>
      <c r="B216" s="76" t="s">
        <v>369</v>
      </c>
      <c r="C216" s="164">
        <f>SUM(C217:C288)</f>
        <v>1503853.1099999999</v>
      </c>
      <c r="D216" s="164">
        <f>SUM(D217:D288)</f>
        <v>1503853.1099999999</v>
      </c>
      <c r="E216" s="164">
        <v>0</v>
      </c>
      <c r="F216" s="164">
        <v>0</v>
      </c>
      <c r="G216" s="164">
        <v>0</v>
      </c>
    </row>
    <row r="217" spans="1:9" x14ac:dyDescent="0.2">
      <c r="A217" s="151" t="s">
        <v>814</v>
      </c>
      <c r="B217" s="151" t="s">
        <v>815</v>
      </c>
      <c r="C217" s="148">
        <v>7038.99</v>
      </c>
      <c r="D217" s="148">
        <v>7038.99</v>
      </c>
      <c r="E217" s="80">
        <v>0</v>
      </c>
      <c r="F217" s="80">
        <v>0</v>
      </c>
      <c r="G217" s="80">
        <v>0</v>
      </c>
      <c r="H217" s="161" t="s">
        <v>1096</v>
      </c>
    </row>
    <row r="218" spans="1:9" x14ac:dyDescent="0.2">
      <c r="A218" s="151" t="s">
        <v>816</v>
      </c>
      <c r="B218" s="151" t="s">
        <v>817</v>
      </c>
      <c r="C218" s="148">
        <v>16147.2</v>
      </c>
      <c r="D218" s="148">
        <v>16147.2</v>
      </c>
      <c r="E218" s="80">
        <v>0</v>
      </c>
      <c r="F218" s="80">
        <v>0</v>
      </c>
      <c r="G218" s="80">
        <v>0</v>
      </c>
      <c r="H218" s="161" t="s">
        <v>1096</v>
      </c>
    </row>
    <row r="219" spans="1:9" x14ac:dyDescent="0.2">
      <c r="A219" s="151" t="s">
        <v>818</v>
      </c>
      <c r="B219" s="151" t="s">
        <v>819</v>
      </c>
      <c r="C219" s="148">
        <v>21576</v>
      </c>
      <c r="D219" s="148">
        <v>21576</v>
      </c>
      <c r="E219" s="80">
        <v>0</v>
      </c>
      <c r="F219" s="80">
        <v>0</v>
      </c>
      <c r="G219" s="80">
        <v>0</v>
      </c>
      <c r="H219" s="161" t="s">
        <v>1096</v>
      </c>
    </row>
    <row r="220" spans="1:9" x14ac:dyDescent="0.2">
      <c r="A220" s="151" t="s">
        <v>820</v>
      </c>
      <c r="B220" s="151" t="s">
        <v>821</v>
      </c>
      <c r="C220" s="148">
        <v>1808</v>
      </c>
      <c r="D220" s="148">
        <v>1808</v>
      </c>
      <c r="E220" s="80">
        <v>0</v>
      </c>
      <c r="F220" s="80">
        <v>0</v>
      </c>
      <c r="G220" s="80">
        <v>0</v>
      </c>
      <c r="H220" s="161" t="s">
        <v>1096</v>
      </c>
    </row>
    <row r="221" spans="1:9" x14ac:dyDescent="0.2">
      <c r="A221" s="151" t="s">
        <v>822</v>
      </c>
      <c r="B221" s="151" t="s">
        <v>823</v>
      </c>
      <c r="C221" s="148">
        <v>54596.160000000003</v>
      </c>
      <c r="D221" s="148">
        <v>54596.160000000003</v>
      </c>
      <c r="E221" s="80">
        <v>0</v>
      </c>
      <c r="F221" s="80">
        <v>0</v>
      </c>
      <c r="G221" s="80">
        <v>0</v>
      </c>
      <c r="H221" s="161" t="s">
        <v>1096</v>
      </c>
    </row>
    <row r="222" spans="1:9" x14ac:dyDescent="0.2">
      <c r="A222" s="151" t="s">
        <v>824</v>
      </c>
      <c r="B222" s="151" t="s">
        <v>825</v>
      </c>
      <c r="C222" s="148">
        <v>187246.62</v>
      </c>
      <c r="D222" s="148">
        <v>187246.62</v>
      </c>
      <c r="E222" s="80">
        <v>0</v>
      </c>
      <c r="F222" s="80">
        <v>0</v>
      </c>
      <c r="G222" s="80">
        <v>0</v>
      </c>
      <c r="H222" s="161" t="s">
        <v>1096</v>
      </c>
    </row>
    <row r="223" spans="1:9" x14ac:dyDescent="0.2">
      <c r="A223" s="151" t="s">
        <v>826</v>
      </c>
      <c r="B223" s="151" t="s">
        <v>770</v>
      </c>
      <c r="C223" s="148">
        <v>12697</v>
      </c>
      <c r="D223" s="148">
        <v>12697</v>
      </c>
      <c r="E223" s="80">
        <v>0</v>
      </c>
      <c r="F223" s="80">
        <v>0</v>
      </c>
      <c r="G223" s="80">
        <v>0</v>
      </c>
      <c r="H223" s="161" t="s">
        <v>1096</v>
      </c>
    </row>
    <row r="224" spans="1:9" x14ac:dyDescent="0.2">
      <c r="A224" s="151" t="s">
        <v>827</v>
      </c>
      <c r="B224" s="151" t="s">
        <v>828</v>
      </c>
      <c r="C224" s="148">
        <v>1303.58</v>
      </c>
      <c r="D224" s="148">
        <v>1303.58</v>
      </c>
      <c r="E224" s="80">
        <v>0</v>
      </c>
      <c r="F224" s="80">
        <v>0</v>
      </c>
      <c r="G224" s="80">
        <v>0</v>
      </c>
      <c r="H224" s="161" t="s">
        <v>1096</v>
      </c>
    </row>
    <row r="225" spans="1:8" x14ac:dyDescent="0.2">
      <c r="A225" s="151" t="s">
        <v>829</v>
      </c>
      <c r="B225" s="151" t="s">
        <v>778</v>
      </c>
      <c r="C225" s="148">
        <v>34521.629999999997</v>
      </c>
      <c r="D225" s="148">
        <v>34521.629999999997</v>
      </c>
      <c r="E225" s="80">
        <v>0</v>
      </c>
      <c r="F225" s="80">
        <v>0</v>
      </c>
      <c r="G225" s="80">
        <v>0</v>
      </c>
      <c r="H225" s="161" t="s">
        <v>1096</v>
      </c>
    </row>
    <row r="226" spans="1:8" x14ac:dyDescent="0.2">
      <c r="A226" s="151" t="s">
        <v>830</v>
      </c>
      <c r="B226" s="151" t="s">
        <v>831</v>
      </c>
      <c r="C226" s="148">
        <v>1248.02</v>
      </c>
      <c r="D226" s="148">
        <v>1248.02</v>
      </c>
      <c r="E226" s="80">
        <v>0</v>
      </c>
      <c r="F226" s="80">
        <v>0</v>
      </c>
      <c r="G226" s="80">
        <v>0</v>
      </c>
      <c r="H226" s="161" t="s">
        <v>1096</v>
      </c>
    </row>
    <row r="227" spans="1:8" x14ac:dyDescent="0.2">
      <c r="A227" s="151" t="s">
        <v>832</v>
      </c>
      <c r="B227" s="151" t="s">
        <v>833</v>
      </c>
      <c r="C227" s="148">
        <v>4063.7</v>
      </c>
      <c r="D227" s="148">
        <v>4063.7</v>
      </c>
      <c r="E227" s="80">
        <v>0</v>
      </c>
      <c r="F227" s="80">
        <v>0</v>
      </c>
      <c r="G227" s="80">
        <v>0</v>
      </c>
      <c r="H227" s="161" t="s">
        <v>1096</v>
      </c>
    </row>
    <row r="228" spans="1:8" x14ac:dyDescent="0.2">
      <c r="A228" s="151" t="s">
        <v>834</v>
      </c>
      <c r="B228" s="151" t="s">
        <v>835</v>
      </c>
      <c r="C228" s="148">
        <v>60</v>
      </c>
      <c r="D228" s="148">
        <v>60</v>
      </c>
      <c r="E228" s="80">
        <v>0</v>
      </c>
      <c r="F228" s="80">
        <v>0</v>
      </c>
      <c r="G228" s="80">
        <v>0</v>
      </c>
      <c r="H228" s="161" t="s">
        <v>1096</v>
      </c>
    </row>
    <row r="229" spans="1:8" x14ac:dyDescent="0.2">
      <c r="A229" s="151" t="s">
        <v>836</v>
      </c>
      <c r="B229" s="151" t="s">
        <v>837</v>
      </c>
      <c r="C229" s="148">
        <v>1575</v>
      </c>
      <c r="D229" s="148">
        <v>1575</v>
      </c>
      <c r="E229" s="80">
        <v>0</v>
      </c>
      <c r="F229" s="80">
        <v>0</v>
      </c>
      <c r="G229" s="80">
        <v>0</v>
      </c>
      <c r="H229" s="161" t="s">
        <v>1096</v>
      </c>
    </row>
    <row r="230" spans="1:8" x14ac:dyDescent="0.2">
      <c r="A230" s="151" t="s">
        <v>838</v>
      </c>
      <c r="B230" s="151" t="s">
        <v>839</v>
      </c>
      <c r="C230" s="148">
        <v>95154.8</v>
      </c>
      <c r="D230" s="148">
        <v>95154.8</v>
      </c>
      <c r="E230" s="80">
        <v>0</v>
      </c>
      <c r="F230" s="80">
        <v>0</v>
      </c>
      <c r="G230" s="80">
        <v>0</v>
      </c>
      <c r="H230" s="161" t="s">
        <v>1096</v>
      </c>
    </row>
    <row r="231" spans="1:8" x14ac:dyDescent="0.2">
      <c r="A231" s="151" t="s">
        <v>840</v>
      </c>
      <c r="B231" s="151" t="s">
        <v>841</v>
      </c>
      <c r="C231" s="148">
        <v>14500</v>
      </c>
      <c r="D231" s="148">
        <v>14500</v>
      </c>
      <c r="E231" s="80">
        <v>0</v>
      </c>
      <c r="F231" s="80">
        <v>0</v>
      </c>
      <c r="G231" s="80">
        <v>0</v>
      </c>
      <c r="H231" s="161" t="s">
        <v>1096</v>
      </c>
    </row>
    <row r="232" spans="1:8" x14ac:dyDescent="0.2">
      <c r="A232" s="151" t="s">
        <v>842</v>
      </c>
      <c r="B232" s="151" t="s">
        <v>843</v>
      </c>
      <c r="C232" s="148">
        <v>3900</v>
      </c>
      <c r="D232" s="148">
        <v>3900</v>
      </c>
      <c r="E232" s="80">
        <v>0</v>
      </c>
      <c r="F232" s="80">
        <v>0</v>
      </c>
      <c r="G232" s="80">
        <v>0</v>
      </c>
      <c r="H232" s="161" t="s">
        <v>1096</v>
      </c>
    </row>
    <row r="233" spans="1:8" x14ac:dyDescent="0.2">
      <c r="A233" s="151" t="s">
        <v>844</v>
      </c>
      <c r="B233" s="151" t="s">
        <v>845</v>
      </c>
      <c r="C233" s="148">
        <v>585</v>
      </c>
      <c r="D233" s="148">
        <v>585</v>
      </c>
      <c r="E233" s="80">
        <v>0</v>
      </c>
      <c r="F233" s="80">
        <v>0</v>
      </c>
      <c r="G233" s="80">
        <v>0</v>
      </c>
      <c r="H233" s="161" t="s">
        <v>1096</v>
      </c>
    </row>
    <row r="234" spans="1:8" x14ac:dyDescent="0.2">
      <c r="A234" s="151" t="s">
        <v>846</v>
      </c>
      <c r="B234" s="151" t="s">
        <v>847</v>
      </c>
      <c r="C234" s="148">
        <v>21750</v>
      </c>
      <c r="D234" s="148">
        <v>21750</v>
      </c>
      <c r="E234" s="80">
        <v>0</v>
      </c>
      <c r="F234" s="80">
        <v>0</v>
      </c>
      <c r="G234" s="80">
        <v>0</v>
      </c>
      <c r="H234" s="161" t="s">
        <v>1096</v>
      </c>
    </row>
    <row r="235" spans="1:8" x14ac:dyDescent="0.2">
      <c r="A235" s="151" t="s">
        <v>848</v>
      </c>
      <c r="B235" s="151" t="s">
        <v>849</v>
      </c>
      <c r="C235" s="148">
        <v>252833.6</v>
      </c>
      <c r="D235" s="148">
        <v>252833.6</v>
      </c>
      <c r="E235" s="80">
        <v>0</v>
      </c>
      <c r="F235" s="80">
        <v>0</v>
      </c>
      <c r="G235" s="80">
        <v>0</v>
      </c>
      <c r="H235" s="161" t="s">
        <v>1096</v>
      </c>
    </row>
    <row r="236" spans="1:8" x14ac:dyDescent="0.2">
      <c r="A236" s="151" t="s">
        <v>850</v>
      </c>
      <c r="B236" s="151" t="s">
        <v>851</v>
      </c>
      <c r="C236" s="148">
        <v>7077.16</v>
      </c>
      <c r="D236" s="148">
        <v>7077.16</v>
      </c>
      <c r="E236" s="80">
        <v>0</v>
      </c>
      <c r="F236" s="80">
        <v>0</v>
      </c>
      <c r="G236" s="80">
        <v>0</v>
      </c>
      <c r="H236" s="161" t="s">
        <v>1096</v>
      </c>
    </row>
    <row r="237" spans="1:8" x14ac:dyDescent="0.2">
      <c r="A237" s="151" t="s">
        <v>852</v>
      </c>
      <c r="B237" s="151" t="s">
        <v>853</v>
      </c>
      <c r="C237" s="148">
        <v>10208</v>
      </c>
      <c r="D237" s="148">
        <v>10208</v>
      </c>
      <c r="E237" s="80">
        <v>0</v>
      </c>
      <c r="F237" s="80">
        <v>0</v>
      </c>
      <c r="G237" s="80">
        <v>0</v>
      </c>
      <c r="H237" s="161" t="s">
        <v>1096</v>
      </c>
    </row>
    <row r="238" spans="1:8" x14ac:dyDescent="0.2">
      <c r="A238" s="151" t="s">
        <v>854</v>
      </c>
      <c r="B238" s="151" t="s">
        <v>855</v>
      </c>
      <c r="C238" s="148">
        <v>31212.33</v>
      </c>
      <c r="D238" s="148">
        <v>31212.33</v>
      </c>
      <c r="E238" s="80">
        <v>0</v>
      </c>
      <c r="F238" s="80">
        <v>0</v>
      </c>
      <c r="G238" s="80">
        <v>0</v>
      </c>
      <c r="H238" s="161" t="s">
        <v>1096</v>
      </c>
    </row>
    <row r="239" spans="1:8" x14ac:dyDescent="0.2">
      <c r="A239" s="151" t="s">
        <v>856</v>
      </c>
      <c r="B239" s="151" t="s">
        <v>857</v>
      </c>
      <c r="C239" s="148">
        <v>155.97</v>
      </c>
      <c r="D239" s="148">
        <v>155.97</v>
      </c>
      <c r="E239" s="80">
        <v>0</v>
      </c>
      <c r="F239" s="80">
        <v>0</v>
      </c>
      <c r="G239" s="80">
        <v>0</v>
      </c>
      <c r="H239" s="161" t="s">
        <v>1096</v>
      </c>
    </row>
    <row r="240" spans="1:8" x14ac:dyDescent="0.2">
      <c r="A240" s="151" t="s">
        <v>858</v>
      </c>
      <c r="B240" s="151" t="s">
        <v>859</v>
      </c>
      <c r="C240" s="148">
        <v>47328</v>
      </c>
      <c r="D240" s="148">
        <v>47328</v>
      </c>
      <c r="E240" s="80">
        <v>0</v>
      </c>
      <c r="F240" s="80">
        <v>0</v>
      </c>
      <c r="G240" s="80">
        <v>0</v>
      </c>
      <c r="H240" s="161" t="s">
        <v>1096</v>
      </c>
    </row>
    <row r="241" spans="1:8" x14ac:dyDescent="0.2">
      <c r="A241" s="151" t="s">
        <v>860</v>
      </c>
      <c r="B241" s="151" t="s">
        <v>861</v>
      </c>
      <c r="C241" s="148">
        <v>61401.8</v>
      </c>
      <c r="D241" s="148">
        <v>61401.8</v>
      </c>
      <c r="E241" s="80">
        <v>0</v>
      </c>
      <c r="F241" s="80">
        <v>0</v>
      </c>
      <c r="G241" s="80">
        <v>0</v>
      </c>
      <c r="H241" s="161" t="s">
        <v>1096</v>
      </c>
    </row>
    <row r="242" spans="1:8" x14ac:dyDescent="0.2">
      <c r="A242" s="151" t="s">
        <v>862</v>
      </c>
      <c r="B242" s="151" t="s">
        <v>800</v>
      </c>
      <c r="C242" s="148">
        <v>80532.42</v>
      </c>
      <c r="D242" s="148">
        <v>80532.42</v>
      </c>
      <c r="E242" s="80">
        <v>0</v>
      </c>
      <c r="F242" s="80">
        <v>0</v>
      </c>
      <c r="G242" s="80">
        <v>0</v>
      </c>
      <c r="H242" s="161" t="s">
        <v>1096</v>
      </c>
    </row>
    <row r="243" spans="1:8" x14ac:dyDescent="0.2">
      <c r="A243" s="151" t="s">
        <v>863</v>
      </c>
      <c r="B243" s="151" t="s">
        <v>864</v>
      </c>
      <c r="C243" s="148">
        <v>2701.94</v>
      </c>
      <c r="D243" s="148">
        <v>2701.94</v>
      </c>
      <c r="E243" s="80">
        <v>0</v>
      </c>
      <c r="F243" s="80">
        <v>0</v>
      </c>
      <c r="G243" s="80">
        <v>0</v>
      </c>
      <c r="H243" s="161" t="s">
        <v>1096</v>
      </c>
    </row>
    <row r="244" spans="1:8" x14ac:dyDescent="0.2">
      <c r="A244" s="151" t="s">
        <v>865</v>
      </c>
      <c r="B244" s="151" t="s">
        <v>866</v>
      </c>
      <c r="C244" s="148">
        <v>24657.57</v>
      </c>
      <c r="D244" s="148">
        <v>24657.57</v>
      </c>
      <c r="E244" s="80">
        <v>0</v>
      </c>
      <c r="F244" s="80">
        <v>0</v>
      </c>
      <c r="G244" s="80">
        <v>0</v>
      </c>
      <c r="H244" s="161" t="s">
        <v>1096</v>
      </c>
    </row>
    <row r="245" spans="1:8" x14ac:dyDescent="0.2">
      <c r="A245" s="151" t="s">
        <v>867</v>
      </c>
      <c r="B245" s="151" t="s">
        <v>747</v>
      </c>
      <c r="C245" s="148">
        <v>279.57</v>
      </c>
      <c r="D245" s="148">
        <v>279.57</v>
      </c>
      <c r="E245" s="80">
        <v>0</v>
      </c>
      <c r="F245" s="80">
        <v>0</v>
      </c>
      <c r="G245" s="80">
        <v>0</v>
      </c>
      <c r="H245" s="161" t="s">
        <v>1096</v>
      </c>
    </row>
    <row r="246" spans="1:8" x14ac:dyDescent="0.2">
      <c r="A246" s="151" t="s">
        <v>868</v>
      </c>
      <c r="B246" s="151" t="s">
        <v>869</v>
      </c>
      <c r="C246" s="148">
        <v>437.5</v>
      </c>
      <c r="D246" s="148">
        <v>437.5</v>
      </c>
      <c r="E246" s="80">
        <v>0</v>
      </c>
      <c r="F246" s="80">
        <v>0</v>
      </c>
      <c r="G246" s="80">
        <v>0</v>
      </c>
      <c r="H246" s="161" t="s">
        <v>1096</v>
      </c>
    </row>
    <row r="247" spans="1:8" x14ac:dyDescent="0.2">
      <c r="A247" s="151" t="s">
        <v>870</v>
      </c>
      <c r="B247" s="151" t="s">
        <v>871</v>
      </c>
      <c r="C247" s="148">
        <v>696</v>
      </c>
      <c r="D247" s="148">
        <v>696</v>
      </c>
      <c r="E247" s="80">
        <v>0</v>
      </c>
      <c r="F247" s="80">
        <v>0</v>
      </c>
      <c r="G247" s="80">
        <v>0</v>
      </c>
      <c r="H247" s="161" t="s">
        <v>1096</v>
      </c>
    </row>
    <row r="248" spans="1:8" x14ac:dyDescent="0.2">
      <c r="A248" s="151" t="s">
        <v>872</v>
      </c>
      <c r="B248" s="151" t="s">
        <v>873</v>
      </c>
      <c r="C248" s="148">
        <v>12004</v>
      </c>
      <c r="D248" s="148">
        <v>12004</v>
      </c>
      <c r="E248" s="80">
        <v>0</v>
      </c>
      <c r="F248" s="80">
        <v>0</v>
      </c>
      <c r="G248" s="80">
        <v>0</v>
      </c>
      <c r="H248" s="161" t="s">
        <v>1096</v>
      </c>
    </row>
    <row r="249" spans="1:8" x14ac:dyDescent="0.2">
      <c r="A249" s="151" t="s">
        <v>874</v>
      </c>
      <c r="B249" s="151" t="s">
        <v>875</v>
      </c>
      <c r="C249" s="148">
        <v>400</v>
      </c>
      <c r="D249" s="148">
        <v>400</v>
      </c>
      <c r="E249" s="80">
        <v>0</v>
      </c>
      <c r="F249" s="80">
        <v>0</v>
      </c>
      <c r="G249" s="80">
        <v>0</v>
      </c>
      <c r="H249" s="161" t="s">
        <v>1096</v>
      </c>
    </row>
    <row r="250" spans="1:8" x14ac:dyDescent="0.2">
      <c r="A250" s="151" t="s">
        <v>876</v>
      </c>
      <c r="B250" s="151" t="s">
        <v>877</v>
      </c>
      <c r="C250" s="148">
        <v>8033</v>
      </c>
      <c r="D250" s="148">
        <v>8033</v>
      </c>
      <c r="E250" s="80">
        <v>0</v>
      </c>
      <c r="F250" s="80">
        <v>0</v>
      </c>
      <c r="G250" s="80">
        <v>0</v>
      </c>
      <c r="H250" s="161" t="s">
        <v>1096</v>
      </c>
    </row>
    <row r="251" spans="1:8" x14ac:dyDescent="0.2">
      <c r="A251" s="151" t="s">
        <v>878</v>
      </c>
      <c r="B251" s="151" t="s">
        <v>879</v>
      </c>
      <c r="C251" s="148">
        <v>160</v>
      </c>
      <c r="D251" s="148">
        <v>160</v>
      </c>
      <c r="E251" s="80">
        <v>0</v>
      </c>
      <c r="F251" s="80">
        <v>0</v>
      </c>
      <c r="G251" s="80">
        <v>0</v>
      </c>
      <c r="H251" s="161" t="s">
        <v>1096</v>
      </c>
    </row>
    <row r="252" spans="1:8" x14ac:dyDescent="0.2">
      <c r="A252" s="151" t="s">
        <v>880</v>
      </c>
      <c r="B252" s="151" t="s">
        <v>881</v>
      </c>
      <c r="C252" s="148">
        <v>4688.05</v>
      </c>
      <c r="D252" s="148">
        <v>4688.05</v>
      </c>
      <c r="E252" s="80">
        <v>0</v>
      </c>
      <c r="F252" s="80">
        <v>0</v>
      </c>
      <c r="G252" s="80">
        <v>0</v>
      </c>
      <c r="H252" s="161" t="s">
        <v>1096</v>
      </c>
    </row>
    <row r="253" spans="1:8" x14ac:dyDescent="0.2">
      <c r="A253" s="151" t="s">
        <v>882</v>
      </c>
      <c r="B253" s="151" t="s">
        <v>883</v>
      </c>
      <c r="C253" s="148">
        <v>4791.24</v>
      </c>
      <c r="D253" s="148">
        <v>4791.24</v>
      </c>
      <c r="E253" s="80">
        <v>0</v>
      </c>
      <c r="F253" s="80">
        <v>0</v>
      </c>
      <c r="G253" s="80">
        <v>0</v>
      </c>
      <c r="H253" s="161" t="s">
        <v>1096</v>
      </c>
    </row>
    <row r="254" spans="1:8" x14ac:dyDescent="0.2">
      <c r="A254" s="151" t="s">
        <v>884</v>
      </c>
      <c r="B254" s="151" t="s">
        <v>885</v>
      </c>
      <c r="C254" s="148">
        <v>745.45</v>
      </c>
      <c r="D254" s="148">
        <v>745.45</v>
      </c>
      <c r="E254" s="80">
        <v>0</v>
      </c>
      <c r="F254" s="80">
        <v>0</v>
      </c>
      <c r="G254" s="80">
        <v>0</v>
      </c>
      <c r="H254" s="161" t="s">
        <v>1096</v>
      </c>
    </row>
    <row r="255" spans="1:8" x14ac:dyDescent="0.2">
      <c r="A255" s="151" t="s">
        <v>886</v>
      </c>
      <c r="B255" s="151" t="s">
        <v>887</v>
      </c>
      <c r="C255" s="148">
        <v>1160</v>
      </c>
      <c r="D255" s="148">
        <v>1160</v>
      </c>
      <c r="E255" s="80">
        <v>0</v>
      </c>
      <c r="F255" s="80">
        <v>0</v>
      </c>
      <c r="G255" s="80">
        <v>0</v>
      </c>
      <c r="H255" s="161" t="s">
        <v>1096</v>
      </c>
    </row>
    <row r="256" spans="1:8" x14ac:dyDescent="0.2">
      <c r="A256" s="151" t="s">
        <v>888</v>
      </c>
      <c r="B256" s="151" t="s">
        <v>796</v>
      </c>
      <c r="C256" s="148">
        <v>4793.25</v>
      </c>
      <c r="D256" s="148">
        <v>4793.25</v>
      </c>
      <c r="E256" s="80">
        <v>0</v>
      </c>
      <c r="F256" s="80">
        <v>0</v>
      </c>
      <c r="G256" s="80">
        <v>0</v>
      </c>
      <c r="H256" s="161" t="s">
        <v>1096</v>
      </c>
    </row>
    <row r="257" spans="1:8" x14ac:dyDescent="0.2">
      <c r="A257" s="151" t="s">
        <v>889</v>
      </c>
      <c r="B257" s="151" t="s">
        <v>890</v>
      </c>
      <c r="C257" s="148">
        <v>2714.4</v>
      </c>
      <c r="D257" s="148">
        <v>2714.4</v>
      </c>
      <c r="E257" s="80">
        <v>0</v>
      </c>
      <c r="F257" s="80">
        <v>0</v>
      </c>
      <c r="G257" s="80">
        <v>0</v>
      </c>
      <c r="H257" s="161" t="s">
        <v>1096</v>
      </c>
    </row>
    <row r="258" spans="1:8" x14ac:dyDescent="0.2">
      <c r="A258" s="151" t="s">
        <v>891</v>
      </c>
      <c r="B258" s="151" t="s">
        <v>892</v>
      </c>
      <c r="C258" s="148">
        <v>2320</v>
      </c>
      <c r="D258" s="148">
        <v>2320</v>
      </c>
      <c r="E258" s="80">
        <v>0</v>
      </c>
      <c r="F258" s="80">
        <v>0</v>
      </c>
      <c r="G258" s="80">
        <v>0</v>
      </c>
      <c r="H258" s="161" t="s">
        <v>1096</v>
      </c>
    </row>
    <row r="259" spans="1:8" x14ac:dyDescent="0.2">
      <c r="A259" s="151" t="s">
        <v>893</v>
      </c>
      <c r="B259" s="151" t="s">
        <v>894</v>
      </c>
      <c r="C259" s="148">
        <v>400</v>
      </c>
      <c r="D259" s="148">
        <v>400</v>
      </c>
      <c r="E259" s="80">
        <v>0</v>
      </c>
      <c r="F259" s="80">
        <v>0</v>
      </c>
      <c r="G259" s="80">
        <v>0</v>
      </c>
      <c r="H259" s="161" t="s">
        <v>1096</v>
      </c>
    </row>
    <row r="260" spans="1:8" x14ac:dyDescent="0.2">
      <c r="A260" s="151" t="s">
        <v>895</v>
      </c>
      <c r="B260" s="151" t="s">
        <v>896</v>
      </c>
      <c r="C260" s="148">
        <v>14790</v>
      </c>
      <c r="D260" s="148">
        <v>14790</v>
      </c>
      <c r="E260" s="80">
        <v>0</v>
      </c>
      <c r="F260" s="80">
        <v>0</v>
      </c>
      <c r="G260" s="80">
        <v>0</v>
      </c>
      <c r="H260" s="161" t="s">
        <v>1096</v>
      </c>
    </row>
    <row r="261" spans="1:8" x14ac:dyDescent="0.2">
      <c r="A261" s="151" t="s">
        <v>897</v>
      </c>
      <c r="B261" s="151" t="s">
        <v>898</v>
      </c>
      <c r="C261" s="148">
        <v>200</v>
      </c>
      <c r="D261" s="148">
        <v>200</v>
      </c>
      <c r="E261" s="80">
        <v>0</v>
      </c>
      <c r="F261" s="80">
        <v>0</v>
      </c>
      <c r="G261" s="80">
        <v>0</v>
      </c>
      <c r="H261" s="161" t="s">
        <v>1096</v>
      </c>
    </row>
    <row r="262" spans="1:8" x14ac:dyDescent="0.2">
      <c r="A262" s="151" t="s">
        <v>899</v>
      </c>
      <c r="B262" s="151" t="s">
        <v>900</v>
      </c>
      <c r="C262" s="148">
        <v>61097.2</v>
      </c>
      <c r="D262" s="148">
        <v>61097.2</v>
      </c>
      <c r="E262" s="80">
        <v>0</v>
      </c>
      <c r="F262" s="80">
        <v>0</v>
      </c>
      <c r="G262" s="80">
        <v>0</v>
      </c>
      <c r="H262" s="161" t="s">
        <v>1096</v>
      </c>
    </row>
    <row r="263" spans="1:8" x14ac:dyDescent="0.2">
      <c r="A263" s="151" t="s">
        <v>901</v>
      </c>
      <c r="B263" s="151" t="s">
        <v>902</v>
      </c>
      <c r="C263" s="148">
        <v>9006.1299999999992</v>
      </c>
      <c r="D263" s="148">
        <v>9006.1299999999992</v>
      </c>
      <c r="E263" s="80">
        <v>0</v>
      </c>
      <c r="F263" s="80">
        <v>0</v>
      </c>
      <c r="G263" s="80">
        <v>0</v>
      </c>
      <c r="H263" s="161" t="s">
        <v>1096</v>
      </c>
    </row>
    <row r="264" spans="1:8" x14ac:dyDescent="0.2">
      <c r="A264" s="151" t="s">
        <v>903</v>
      </c>
      <c r="B264" s="151" t="s">
        <v>904</v>
      </c>
      <c r="C264" s="148">
        <v>12011.7</v>
      </c>
      <c r="D264" s="148">
        <v>12011.7</v>
      </c>
      <c r="E264" s="80">
        <v>0</v>
      </c>
      <c r="F264" s="80">
        <v>0</v>
      </c>
      <c r="G264" s="80">
        <v>0</v>
      </c>
      <c r="H264" s="161" t="s">
        <v>1096</v>
      </c>
    </row>
    <row r="265" spans="1:8" x14ac:dyDescent="0.2">
      <c r="A265" s="151" t="s">
        <v>905</v>
      </c>
      <c r="B265" s="151" t="s">
        <v>906</v>
      </c>
      <c r="C265" s="148">
        <v>11999.99</v>
      </c>
      <c r="D265" s="148">
        <v>11999.99</v>
      </c>
      <c r="E265" s="80">
        <v>0</v>
      </c>
      <c r="F265" s="80">
        <v>0</v>
      </c>
      <c r="G265" s="80">
        <v>0</v>
      </c>
      <c r="H265" s="161" t="s">
        <v>1096</v>
      </c>
    </row>
    <row r="266" spans="1:8" x14ac:dyDescent="0.2">
      <c r="A266" s="151" t="s">
        <v>907</v>
      </c>
      <c r="B266" s="151" t="s">
        <v>908</v>
      </c>
      <c r="C266" s="148">
        <v>600</v>
      </c>
      <c r="D266" s="148">
        <v>600</v>
      </c>
      <c r="E266" s="80">
        <v>0</v>
      </c>
      <c r="F266" s="80">
        <v>0</v>
      </c>
      <c r="G266" s="80">
        <v>0</v>
      </c>
      <c r="H266" s="161" t="s">
        <v>1096</v>
      </c>
    </row>
    <row r="267" spans="1:8" x14ac:dyDescent="0.2">
      <c r="A267" s="151" t="s">
        <v>909</v>
      </c>
      <c r="B267" s="151" t="s">
        <v>910</v>
      </c>
      <c r="C267" s="148">
        <v>4251.3999999999996</v>
      </c>
      <c r="D267" s="148">
        <v>4251.3999999999996</v>
      </c>
      <c r="E267" s="80">
        <v>0</v>
      </c>
      <c r="F267" s="80">
        <v>0</v>
      </c>
      <c r="G267" s="80">
        <v>0</v>
      </c>
      <c r="H267" s="161" t="s">
        <v>1096</v>
      </c>
    </row>
    <row r="268" spans="1:8" x14ac:dyDescent="0.2">
      <c r="A268" s="151" t="s">
        <v>911</v>
      </c>
      <c r="B268" s="151" t="s">
        <v>912</v>
      </c>
      <c r="C268" s="148">
        <v>24806.6</v>
      </c>
      <c r="D268" s="148">
        <v>24806.6</v>
      </c>
      <c r="E268" s="80">
        <v>0</v>
      </c>
      <c r="F268" s="80">
        <v>0</v>
      </c>
      <c r="G268" s="80">
        <v>0</v>
      </c>
      <c r="H268" s="161" t="s">
        <v>1096</v>
      </c>
    </row>
    <row r="269" spans="1:8" x14ac:dyDescent="0.2">
      <c r="A269" s="151" t="s">
        <v>913</v>
      </c>
      <c r="B269" s="151" t="s">
        <v>914</v>
      </c>
      <c r="C269" s="148">
        <v>13920</v>
      </c>
      <c r="D269" s="148">
        <v>13920</v>
      </c>
      <c r="E269" s="80">
        <v>0</v>
      </c>
      <c r="F269" s="80">
        <v>0</v>
      </c>
      <c r="G269" s="80">
        <v>0</v>
      </c>
      <c r="H269" s="161" t="s">
        <v>1096</v>
      </c>
    </row>
    <row r="270" spans="1:8" x14ac:dyDescent="0.2">
      <c r="A270" s="151" t="s">
        <v>915</v>
      </c>
      <c r="B270" s="151" t="s">
        <v>916</v>
      </c>
      <c r="C270" s="148">
        <v>2784</v>
      </c>
      <c r="D270" s="148">
        <v>2784</v>
      </c>
      <c r="E270" s="80">
        <v>0</v>
      </c>
      <c r="F270" s="80">
        <v>0</v>
      </c>
      <c r="G270" s="80">
        <v>0</v>
      </c>
      <c r="H270" s="161" t="s">
        <v>1096</v>
      </c>
    </row>
    <row r="271" spans="1:8" x14ac:dyDescent="0.2">
      <c r="A271" s="151" t="s">
        <v>917</v>
      </c>
      <c r="B271" s="151" t="s">
        <v>918</v>
      </c>
      <c r="C271" s="148">
        <v>46016.04</v>
      </c>
      <c r="D271" s="148">
        <v>46016.04</v>
      </c>
      <c r="E271" s="80">
        <v>0</v>
      </c>
      <c r="F271" s="80">
        <v>0</v>
      </c>
      <c r="G271" s="80">
        <v>0</v>
      </c>
      <c r="H271" s="161" t="s">
        <v>1096</v>
      </c>
    </row>
    <row r="272" spans="1:8" x14ac:dyDescent="0.2">
      <c r="A272" s="151" t="s">
        <v>919</v>
      </c>
      <c r="B272" s="151" t="s">
        <v>920</v>
      </c>
      <c r="C272" s="148">
        <v>2949.3</v>
      </c>
      <c r="D272" s="148">
        <v>2949.3</v>
      </c>
      <c r="E272" s="80">
        <v>0</v>
      </c>
      <c r="F272" s="80">
        <v>0</v>
      </c>
      <c r="G272" s="80">
        <v>0</v>
      </c>
      <c r="H272" s="161" t="s">
        <v>1096</v>
      </c>
    </row>
    <row r="273" spans="1:8" x14ac:dyDescent="0.2">
      <c r="A273" s="151" t="s">
        <v>921</v>
      </c>
      <c r="B273" s="151" t="s">
        <v>922</v>
      </c>
      <c r="C273" s="148">
        <v>16356</v>
      </c>
      <c r="D273" s="148">
        <v>16356</v>
      </c>
      <c r="E273" s="80">
        <v>0</v>
      </c>
      <c r="F273" s="80">
        <v>0</v>
      </c>
      <c r="G273" s="80">
        <v>0</v>
      </c>
      <c r="H273" s="161" t="s">
        <v>1096</v>
      </c>
    </row>
    <row r="274" spans="1:8" x14ac:dyDescent="0.2">
      <c r="A274" s="151" t="s">
        <v>923</v>
      </c>
      <c r="B274" s="151" t="s">
        <v>924</v>
      </c>
      <c r="C274" s="148">
        <v>28884</v>
      </c>
      <c r="D274" s="148">
        <v>28884</v>
      </c>
      <c r="E274" s="80">
        <v>0</v>
      </c>
      <c r="F274" s="80">
        <v>0</v>
      </c>
      <c r="G274" s="80">
        <v>0</v>
      </c>
      <c r="H274" s="161" t="s">
        <v>1096</v>
      </c>
    </row>
    <row r="275" spans="1:8" x14ac:dyDescent="0.2">
      <c r="A275" s="151" t="s">
        <v>925</v>
      </c>
      <c r="B275" s="151" t="s">
        <v>926</v>
      </c>
      <c r="C275" s="148">
        <v>8274.1299999999992</v>
      </c>
      <c r="D275" s="148">
        <v>8274.1299999999992</v>
      </c>
      <c r="E275" s="80">
        <v>0</v>
      </c>
      <c r="F275" s="80">
        <v>0</v>
      </c>
      <c r="G275" s="80">
        <v>0</v>
      </c>
      <c r="H275" s="161" t="s">
        <v>1096</v>
      </c>
    </row>
    <row r="276" spans="1:8" x14ac:dyDescent="0.2">
      <c r="A276" s="151" t="s">
        <v>927</v>
      </c>
      <c r="B276" s="151" t="s">
        <v>928</v>
      </c>
      <c r="C276" s="148">
        <v>5800</v>
      </c>
      <c r="D276" s="148">
        <v>5800</v>
      </c>
      <c r="E276" s="80">
        <v>0</v>
      </c>
      <c r="F276" s="80">
        <v>0</v>
      </c>
      <c r="G276" s="80">
        <v>0</v>
      </c>
      <c r="H276" s="161" t="s">
        <v>1096</v>
      </c>
    </row>
    <row r="277" spans="1:8" ht="22.5" x14ac:dyDescent="0.2">
      <c r="A277" s="151" t="s">
        <v>929</v>
      </c>
      <c r="B277" s="151" t="s">
        <v>930</v>
      </c>
      <c r="C277" s="148">
        <v>5800</v>
      </c>
      <c r="D277" s="148">
        <v>5800</v>
      </c>
      <c r="E277" s="80">
        <v>0</v>
      </c>
      <c r="F277" s="80">
        <v>0</v>
      </c>
      <c r="G277" s="80">
        <v>0</v>
      </c>
      <c r="H277" s="161" t="s">
        <v>1096</v>
      </c>
    </row>
    <row r="278" spans="1:8" x14ac:dyDescent="0.2">
      <c r="A278" s="151" t="s">
        <v>931</v>
      </c>
      <c r="B278" s="151" t="s">
        <v>932</v>
      </c>
      <c r="C278" s="148">
        <v>11600</v>
      </c>
      <c r="D278" s="148">
        <v>11600</v>
      </c>
      <c r="E278" s="80">
        <v>0</v>
      </c>
      <c r="F278" s="80">
        <v>0</v>
      </c>
      <c r="G278" s="80">
        <v>0</v>
      </c>
      <c r="H278" s="161" t="s">
        <v>1096</v>
      </c>
    </row>
    <row r="279" spans="1:8" x14ac:dyDescent="0.2">
      <c r="A279" s="151" t="s">
        <v>933</v>
      </c>
      <c r="B279" s="151" t="s">
        <v>934</v>
      </c>
      <c r="C279" s="148">
        <v>49880</v>
      </c>
      <c r="D279" s="148">
        <v>49880</v>
      </c>
      <c r="E279" s="80">
        <v>0</v>
      </c>
      <c r="F279" s="80">
        <v>0</v>
      </c>
      <c r="G279" s="80">
        <v>0</v>
      </c>
      <c r="H279" s="161" t="s">
        <v>1096</v>
      </c>
    </row>
    <row r="280" spans="1:8" x14ac:dyDescent="0.2">
      <c r="A280" s="151" t="s">
        <v>935</v>
      </c>
      <c r="B280" s="151" t="s">
        <v>936</v>
      </c>
      <c r="C280" s="148">
        <v>5000.01</v>
      </c>
      <c r="D280" s="148">
        <v>5000.01</v>
      </c>
      <c r="E280" s="80">
        <v>0</v>
      </c>
      <c r="F280" s="80">
        <v>0</v>
      </c>
      <c r="G280" s="80">
        <v>0</v>
      </c>
      <c r="H280" s="161" t="s">
        <v>1096</v>
      </c>
    </row>
    <row r="281" spans="1:8" x14ac:dyDescent="0.2">
      <c r="A281" s="151" t="s">
        <v>937</v>
      </c>
      <c r="B281" s="151" t="s">
        <v>938</v>
      </c>
      <c r="C281" s="148">
        <v>15660</v>
      </c>
      <c r="D281" s="148">
        <v>15660</v>
      </c>
      <c r="E281" s="80">
        <v>0</v>
      </c>
      <c r="F281" s="80">
        <v>0</v>
      </c>
      <c r="G281" s="80">
        <v>0</v>
      </c>
      <c r="H281" s="161" t="s">
        <v>1096</v>
      </c>
    </row>
    <row r="282" spans="1:8" x14ac:dyDescent="0.2">
      <c r="A282" s="151" t="s">
        <v>939</v>
      </c>
      <c r="B282" s="151" t="s">
        <v>940</v>
      </c>
      <c r="C282" s="148">
        <v>4378.3</v>
      </c>
      <c r="D282" s="148">
        <v>4378.3</v>
      </c>
      <c r="E282" s="80">
        <v>0</v>
      </c>
      <c r="F282" s="80">
        <v>0</v>
      </c>
      <c r="G282" s="80">
        <v>0</v>
      </c>
      <c r="H282" s="161" t="s">
        <v>1096</v>
      </c>
    </row>
    <row r="283" spans="1:8" x14ac:dyDescent="0.2">
      <c r="A283" s="151" t="s">
        <v>941</v>
      </c>
      <c r="B283" s="151" t="s">
        <v>942</v>
      </c>
      <c r="C283" s="148">
        <v>31732.05</v>
      </c>
      <c r="D283" s="148">
        <v>31732.05</v>
      </c>
      <c r="E283" s="80">
        <v>0</v>
      </c>
      <c r="F283" s="80">
        <v>0</v>
      </c>
      <c r="G283" s="80">
        <v>0</v>
      </c>
      <c r="H283" s="161" t="s">
        <v>1096</v>
      </c>
    </row>
    <row r="284" spans="1:8" x14ac:dyDescent="0.2">
      <c r="A284" s="151" t="s">
        <v>943</v>
      </c>
      <c r="B284" s="151" t="s">
        <v>944</v>
      </c>
      <c r="C284" s="148">
        <v>19820.04</v>
      </c>
      <c r="D284" s="148">
        <v>19820.04</v>
      </c>
      <c r="E284" s="80">
        <v>0</v>
      </c>
      <c r="F284" s="80">
        <v>0</v>
      </c>
      <c r="G284" s="80">
        <v>0</v>
      </c>
      <c r="H284" s="161" t="s">
        <v>1096</v>
      </c>
    </row>
    <row r="285" spans="1:8" x14ac:dyDescent="0.2">
      <c r="A285" s="151" t="s">
        <v>945</v>
      </c>
      <c r="B285" s="151" t="s">
        <v>946</v>
      </c>
      <c r="C285" s="148">
        <v>29583.27</v>
      </c>
      <c r="D285" s="148">
        <v>29583.27</v>
      </c>
      <c r="E285" s="80">
        <v>0</v>
      </c>
      <c r="F285" s="80">
        <v>0</v>
      </c>
      <c r="G285" s="80">
        <v>0</v>
      </c>
      <c r="H285" s="161" t="s">
        <v>1096</v>
      </c>
    </row>
    <row r="286" spans="1:8" x14ac:dyDescent="0.2">
      <c r="A286" s="151" t="s">
        <v>947</v>
      </c>
      <c r="B286" s="151" t="s">
        <v>948</v>
      </c>
      <c r="C286" s="148">
        <v>10400</v>
      </c>
      <c r="D286" s="148">
        <v>10400</v>
      </c>
      <c r="E286" s="80">
        <v>0</v>
      </c>
      <c r="F286" s="80">
        <v>0</v>
      </c>
      <c r="G286" s="80">
        <v>0</v>
      </c>
      <c r="H286" s="161" t="s">
        <v>1096</v>
      </c>
    </row>
    <row r="287" spans="1:8" x14ac:dyDescent="0.2">
      <c r="A287" s="151" t="s">
        <v>949</v>
      </c>
      <c r="B287" s="151" t="s">
        <v>950</v>
      </c>
      <c r="C287" s="148">
        <v>11600</v>
      </c>
      <c r="D287" s="148">
        <v>11600</v>
      </c>
      <c r="E287" s="80">
        <v>0</v>
      </c>
      <c r="F287" s="80">
        <v>0</v>
      </c>
      <c r="G287" s="80">
        <v>0</v>
      </c>
      <c r="H287" s="161" t="s">
        <v>1096</v>
      </c>
    </row>
    <row r="288" spans="1:8" x14ac:dyDescent="0.2">
      <c r="A288" s="151" t="s">
        <v>951</v>
      </c>
      <c r="B288" s="151" t="s">
        <v>952</v>
      </c>
      <c r="C288" s="148">
        <v>3150</v>
      </c>
      <c r="D288" s="148">
        <v>3150</v>
      </c>
      <c r="E288" s="80">
        <v>0</v>
      </c>
      <c r="F288" s="80">
        <v>0</v>
      </c>
      <c r="G288" s="80">
        <v>0</v>
      </c>
      <c r="H288" s="161" t="s">
        <v>1096</v>
      </c>
    </row>
    <row r="289" spans="1:8" x14ac:dyDescent="0.2">
      <c r="A289" s="78">
        <v>2113</v>
      </c>
      <c r="B289" s="76" t="s">
        <v>370</v>
      </c>
      <c r="C289" s="80">
        <v>0</v>
      </c>
      <c r="D289" s="80">
        <v>0</v>
      </c>
      <c r="E289" s="80">
        <v>0</v>
      </c>
      <c r="F289" s="80">
        <v>0</v>
      </c>
      <c r="G289" s="80">
        <v>0</v>
      </c>
    </row>
    <row r="290" spans="1:8" x14ac:dyDescent="0.2">
      <c r="A290" s="78">
        <v>2114</v>
      </c>
      <c r="B290" s="76" t="s">
        <v>371</v>
      </c>
      <c r="C290" s="80">
        <v>0</v>
      </c>
      <c r="D290" s="80">
        <v>0</v>
      </c>
      <c r="E290" s="80">
        <v>0</v>
      </c>
      <c r="F290" s="80">
        <v>0</v>
      </c>
      <c r="G290" s="80">
        <v>0</v>
      </c>
    </row>
    <row r="291" spans="1:8" x14ac:dyDescent="0.2">
      <c r="A291" s="78">
        <v>2115</v>
      </c>
      <c r="B291" s="76" t="s">
        <v>372</v>
      </c>
      <c r="C291" s="80">
        <v>0</v>
      </c>
      <c r="D291" s="80">
        <v>0</v>
      </c>
      <c r="E291" s="80">
        <v>0</v>
      </c>
      <c r="F291" s="80">
        <v>0</v>
      </c>
      <c r="G291" s="80">
        <v>0</v>
      </c>
    </row>
    <row r="292" spans="1:8" x14ac:dyDescent="0.2">
      <c r="A292" s="78">
        <v>2116</v>
      </c>
      <c r="B292" s="76" t="s">
        <v>373</v>
      </c>
      <c r="C292" s="80">
        <v>0</v>
      </c>
      <c r="D292" s="80">
        <v>0</v>
      </c>
      <c r="E292" s="80">
        <v>0</v>
      </c>
      <c r="F292" s="80">
        <v>0</v>
      </c>
      <c r="G292" s="80">
        <v>0</v>
      </c>
    </row>
    <row r="293" spans="1:8" x14ac:dyDescent="0.2">
      <c r="A293" s="78">
        <v>2117</v>
      </c>
      <c r="B293" s="76" t="s">
        <v>374</v>
      </c>
      <c r="C293" s="164">
        <f>SUM(C294:C304)</f>
        <v>1420197.16</v>
      </c>
      <c r="D293" s="164">
        <f>SUM(D294:D304)</f>
        <v>1420197.16</v>
      </c>
      <c r="E293" s="164">
        <v>0</v>
      </c>
      <c r="F293" s="164">
        <v>0</v>
      </c>
      <c r="G293" s="164">
        <v>0</v>
      </c>
    </row>
    <row r="294" spans="1:8" ht="22.5" x14ac:dyDescent="0.2">
      <c r="A294" s="151" t="s">
        <v>953</v>
      </c>
      <c r="B294" s="151" t="s">
        <v>954</v>
      </c>
      <c r="C294" s="148">
        <v>66472.86</v>
      </c>
      <c r="D294" s="148">
        <v>66472.86</v>
      </c>
      <c r="E294" s="80">
        <v>0</v>
      </c>
      <c r="F294" s="80">
        <v>0</v>
      </c>
      <c r="G294" s="80">
        <v>0</v>
      </c>
      <c r="H294" s="161" t="s">
        <v>1098</v>
      </c>
    </row>
    <row r="295" spans="1:8" ht="22.5" x14ac:dyDescent="0.2">
      <c r="A295" s="151" t="s">
        <v>955</v>
      </c>
      <c r="B295" s="151" t="s">
        <v>956</v>
      </c>
      <c r="C295" s="148">
        <v>545056.63</v>
      </c>
      <c r="D295" s="148">
        <v>545056.63</v>
      </c>
      <c r="E295" s="80">
        <v>0</v>
      </c>
      <c r="F295" s="80">
        <v>0</v>
      </c>
      <c r="G295" s="80">
        <v>0</v>
      </c>
      <c r="H295" s="161" t="s">
        <v>1098</v>
      </c>
    </row>
    <row r="296" spans="1:8" ht="22.5" x14ac:dyDescent="0.2">
      <c r="A296" s="151" t="s">
        <v>957</v>
      </c>
      <c r="B296" s="151" t="s">
        <v>958</v>
      </c>
      <c r="C296" s="148">
        <v>-198816.9</v>
      </c>
      <c r="D296" s="148">
        <v>-198816.9</v>
      </c>
      <c r="E296" s="80">
        <v>0</v>
      </c>
      <c r="F296" s="80">
        <v>0</v>
      </c>
      <c r="G296" s="80">
        <v>0</v>
      </c>
      <c r="H296" s="161" t="s">
        <v>1098</v>
      </c>
    </row>
    <row r="297" spans="1:8" ht="22.5" x14ac:dyDescent="0.2">
      <c r="A297" s="151" t="s">
        <v>959</v>
      </c>
      <c r="B297" s="151" t="s">
        <v>960</v>
      </c>
      <c r="C297" s="148">
        <v>5214.8100000000004</v>
      </c>
      <c r="D297" s="148">
        <v>5214.8100000000004</v>
      </c>
      <c r="E297" s="80">
        <v>0</v>
      </c>
      <c r="F297" s="80">
        <v>0</v>
      </c>
      <c r="G297" s="80">
        <v>0</v>
      </c>
      <c r="H297" s="161" t="s">
        <v>1098</v>
      </c>
    </row>
    <row r="298" spans="1:8" ht="22.5" x14ac:dyDescent="0.2">
      <c r="A298" s="151" t="s">
        <v>961</v>
      </c>
      <c r="B298" s="151" t="s">
        <v>962</v>
      </c>
      <c r="C298" s="148">
        <v>2866.34</v>
      </c>
      <c r="D298" s="148">
        <v>2866.34</v>
      </c>
      <c r="E298" s="80">
        <v>0</v>
      </c>
      <c r="F298" s="80">
        <v>0</v>
      </c>
      <c r="G298" s="80">
        <v>0</v>
      </c>
      <c r="H298" s="161" t="s">
        <v>1098</v>
      </c>
    </row>
    <row r="299" spans="1:8" ht="22.5" x14ac:dyDescent="0.2">
      <c r="A299" s="151" t="s">
        <v>963</v>
      </c>
      <c r="B299" s="151" t="s">
        <v>964</v>
      </c>
      <c r="C299" s="148">
        <v>107671</v>
      </c>
      <c r="D299" s="148">
        <v>107671</v>
      </c>
      <c r="E299" s="80">
        <v>0</v>
      </c>
      <c r="F299" s="80">
        <v>0</v>
      </c>
      <c r="G299" s="80">
        <v>0</v>
      </c>
      <c r="H299" s="161" t="s">
        <v>1098</v>
      </c>
    </row>
    <row r="300" spans="1:8" ht="22.5" x14ac:dyDescent="0.2">
      <c r="A300" s="151" t="s">
        <v>965</v>
      </c>
      <c r="B300" s="151" t="s">
        <v>966</v>
      </c>
      <c r="C300" s="148">
        <v>53359.49</v>
      </c>
      <c r="D300" s="148">
        <v>53359.49</v>
      </c>
      <c r="E300" s="80">
        <v>0</v>
      </c>
      <c r="F300" s="80">
        <v>0</v>
      </c>
      <c r="G300" s="80">
        <v>0</v>
      </c>
      <c r="H300" s="161" t="s">
        <v>1098</v>
      </c>
    </row>
    <row r="301" spans="1:8" ht="33.75" x14ac:dyDescent="0.2">
      <c r="A301" s="151" t="s">
        <v>967</v>
      </c>
      <c r="B301" s="151" t="s">
        <v>968</v>
      </c>
      <c r="C301" s="148">
        <v>267031.26</v>
      </c>
      <c r="D301" s="148">
        <v>267031.26</v>
      </c>
      <c r="E301" s="80">
        <v>0</v>
      </c>
      <c r="F301" s="80">
        <v>0</v>
      </c>
      <c r="G301" s="80">
        <v>0</v>
      </c>
      <c r="H301" s="161" t="s">
        <v>1099</v>
      </c>
    </row>
    <row r="302" spans="1:8" ht="33.75" x14ac:dyDescent="0.2">
      <c r="A302" s="151" t="s">
        <v>969</v>
      </c>
      <c r="B302" s="151" t="s">
        <v>970</v>
      </c>
      <c r="C302" s="148">
        <v>312670.21000000002</v>
      </c>
      <c r="D302" s="148">
        <v>312670.21000000002</v>
      </c>
      <c r="E302" s="80">
        <v>0</v>
      </c>
      <c r="F302" s="80">
        <v>0</v>
      </c>
      <c r="G302" s="80">
        <v>0</v>
      </c>
      <c r="H302" s="161" t="s">
        <v>1099</v>
      </c>
    </row>
    <row r="303" spans="1:8" ht="33.75" x14ac:dyDescent="0.2">
      <c r="A303" s="151" t="s">
        <v>971</v>
      </c>
      <c r="B303" s="151" t="s">
        <v>972</v>
      </c>
      <c r="C303" s="148">
        <v>249152.48</v>
      </c>
      <c r="D303" s="148">
        <v>249152.48</v>
      </c>
      <c r="E303" s="80">
        <v>0</v>
      </c>
      <c r="F303" s="80">
        <v>0</v>
      </c>
      <c r="G303" s="80">
        <v>0</v>
      </c>
      <c r="H303" s="161" t="s">
        <v>1099</v>
      </c>
    </row>
    <row r="304" spans="1:8" ht="22.5" x14ac:dyDescent="0.2">
      <c r="A304" s="151" t="s">
        <v>973</v>
      </c>
      <c r="B304" s="151" t="s">
        <v>974</v>
      </c>
      <c r="C304" s="148">
        <v>9518.98</v>
      </c>
      <c r="D304" s="148">
        <v>9518.98</v>
      </c>
      <c r="E304" s="80">
        <v>0</v>
      </c>
      <c r="F304" s="80">
        <v>0</v>
      </c>
      <c r="G304" s="80">
        <v>0</v>
      </c>
      <c r="H304" s="161" t="s">
        <v>1097</v>
      </c>
    </row>
    <row r="305" spans="1:8" x14ac:dyDescent="0.2">
      <c r="A305" s="78">
        <v>2118</v>
      </c>
      <c r="B305" s="76" t="s">
        <v>375</v>
      </c>
      <c r="C305" s="80">
        <v>0</v>
      </c>
      <c r="D305" s="80">
        <v>0</v>
      </c>
      <c r="E305" s="80">
        <v>0</v>
      </c>
      <c r="F305" s="80">
        <v>0</v>
      </c>
      <c r="G305" s="80">
        <v>0</v>
      </c>
    </row>
    <row r="306" spans="1:8" x14ac:dyDescent="0.2">
      <c r="A306" s="78">
        <v>2119</v>
      </c>
      <c r="B306" s="76" t="s">
        <v>376</v>
      </c>
      <c r="C306" s="164">
        <f>SUM(C307:C379)</f>
        <v>1096607.97</v>
      </c>
      <c r="D306" s="164">
        <f>SUM(D307:D379)</f>
        <v>1096224.69</v>
      </c>
      <c r="E306" s="164">
        <f t="shared" ref="E306:G306" si="6">SUM(E307:E379)</f>
        <v>383.28</v>
      </c>
      <c r="F306" s="164">
        <f t="shared" si="6"/>
        <v>0</v>
      </c>
      <c r="G306" s="164">
        <f t="shared" si="6"/>
        <v>0</v>
      </c>
      <c r="H306" s="80"/>
    </row>
    <row r="307" spans="1:8" ht="33.75" x14ac:dyDescent="0.2">
      <c r="A307" s="151" t="s">
        <v>975</v>
      </c>
      <c r="B307" s="151" t="s">
        <v>976</v>
      </c>
      <c r="C307" s="148">
        <v>106389</v>
      </c>
      <c r="D307" s="148">
        <v>106389</v>
      </c>
      <c r="E307" s="80">
        <v>0</v>
      </c>
      <c r="F307" s="80">
        <v>0</v>
      </c>
      <c r="G307" s="80">
        <v>0</v>
      </c>
      <c r="H307" s="161" t="s">
        <v>1102</v>
      </c>
    </row>
    <row r="308" spans="1:8" x14ac:dyDescent="0.2">
      <c r="A308" s="151" t="s">
        <v>977</v>
      </c>
      <c r="B308" s="151" t="s">
        <v>978</v>
      </c>
      <c r="C308" s="148">
        <v>210.4</v>
      </c>
      <c r="D308" s="148">
        <v>210.4</v>
      </c>
      <c r="E308" s="80">
        <v>0</v>
      </c>
      <c r="F308" s="80">
        <v>0</v>
      </c>
      <c r="G308" s="80">
        <v>0</v>
      </c>
      <c r="H308" s="161" t="s">
        <v>1096</v>
      </c>
    </row>
    <row r="309" spans="1:8" x14ac:dyDescent="0.2">
      <c r="A309" s="151" t="s">
        <v>979</v>
      </c>
      <c r="B309" s="151" t="s">
        <v>980</v>
      </c>
      <c r="C309" s="148">
        <v>28951.83</v>
      </c>
      <c r="D309" s="148">
        <v>28951.83</v>
      </c>
      <c r="E309" s="80">
        <v>0</v>
      </c>
      <c r="F309" s="80">
        <v>0</v>
      </c>
      <c r="G309" s="80">
        <v>0</v>
      </c>
      <c r="H309" s="161" t="s">
        <v>1096</v>
      </c>
    </row>
    <row r="310" spans="1:8" x14ac:dyDescent="0.2">
      <c r="A310" s="151" t="s">
        <v>981</v>
      </c>
      <c r="B310" s="151" t="s">
        <v>982</v>
      </c>
      <c r="C310" s="148">
        <v>1058.27</v>
      </c>
      <c r="D310" s="148">
        <v>1058.27</v>
      </c>
      <c r="E310" s="80">
        <v>0</v>
      </c>
      <c r="F310" s="80">
        <v>0</v>
      </c>
      <c r="G310" s="80">
        <v>0</v>
      </c>
      <c r="H310" s="161" t="s">
        <v>1096</v>
      </c>
    </row>
    <row r="311" spans="1:8" ht="45" x14ac:dyDescent="0.2">
      <c r="A311" s="151" t="s">
        <v>983</v>
      </c>
      <c r="B311" s="151" t="s">
        <v>984</v>
      </c>
      <c r="C311" s="148">
        <v>263.62</v>
      </c>
      <c r="D311" s="148">
        <v>0</v>
      </c>
      <c r="E311" s="148">
        <v>263.62</v>
      </c>
      <c r="F311" s="80">
        <v>0</v>
      </c>
      <c r="G311" s="80">
        <v>0</v>
      </c>
      <c r="H311" s="161" t="s">
        <v>1103</v>
      </c>
    </row>
    <row r="312" spans="1:8" x14ac:dyDescent="0.2">
      <c r="A312" s="151" t="s">
        <v>985</v>
      </c>
      <c r="B312" s="151" t="s">
        <v>986</v>
      </c>
      <c r="C312" s="148">
        <v>4500</v>
      </c>
      <c r="D312" s="148">
        <v>4500</v>
      </c>
      <c r="E312" s="80">
        <v>0</v>
      </c>
      <c r="F312" s="80">
        <v>0</v>
      </c>
      <c r="G312" s="80">
        <v>0</v>
      </c>
      <c r="H312" s="161" t="s">
        <v>1096</v>
      </c>
    </row>
    <row r="313" spans="1:8" x14ac:dyDescent="0.2">
      <c r="A313" s="151" t="s">
        <v>987</v>
      </c>
      <c r="B313" s="151" t="s">
        <v>988</v>
      </c>
      <c r="C313" s="148">
        <v>1290</v>
      </c>
      <c r="D313" s="148">
        <v>1290</v>
      </c>
      <c r="E313" s="80">
        <v>0</v>
      </c>
      <c r="F313" s="80">
        <v>0</v>
      </c>
      <c r="G313" s="80">
        <v>0</v>
      </c>
      <c r="H313" s="161" t="s">
        <v>1096</v>
      </c>
    </row>
    <row r="314" spans="1:8" x14ac:dyDescent="0.2">
      <c r="A314" s="151" t="s">
        <v>989</v>
      </c>
      <c r="B314" s="151" t="s">
        <v>687</v>
      </c>
      <c r="C314" s="148">
        <v>288.02999999999997</v>
      </c>
      <c r="D314" s="148">
        <v>288.02999999999997</v>
      </c>
      <c r="E314" s="80">
        <v>0</v>
      </c>
      <c r="F314" s="80">
        <v>0</v>
      </c>
      <c r="G314" s="80">
        <v>0</v>
      </c>
      <c r="H314" s="161" t="s">
        <v>1096</v>
      </c>
    </row>
    <row r="315" spans="1:8" x14ac:dyDescent="0.2">
      <c r="A315" s="151" t="s">
        <v>990</v>
      </c>
      <c r="B315" s="151" t="s">
        <v>689</v>
      </c>
      <c r="C315" s="148">
        <v>636.19000000000005</v>
      </c>
      <c r="D315" s="148">
        <v>636.19000000000005</v>
      </c>
      <c r="E315" s="80">
        <v>0</v>
      </c>
      <c r="F315" s="80">
        <v>0</v>
      </c>
      <c r="G315" s="80">
        <v>0</v>
      </c>
      <c r="H315" s="161" t="s">
        <v>1096</v>
      </c>
    </row>
    <row r="316" spans="1:8" x14ac:dyDescent="0.2">
      <c r="A316" s="151" t="s">
        <v>991</v>
      </c>
      <c r="B316" s="151" t="s">
        <v>992</v>
      </c>
      <c r="C316" s="148">
        <v>1462.13</v>
      </c>
      <c r="D316" s="148">
        <v>1462.13</v>
      </c>
      <c r="E316" s="80">
        <v>0</v>
      </c>
      <c r="F316" s="80">
        <v>0</v>
      </c>
      <c r="G316" s="80">
        <v>0</v>
      </c>
      <c r="H316" s="161" t="s">
        <v>1096</v>
      </c>
    </row>
    <row r="317" spans="1:8" x14ac:dyDescent="0.2">
      <c r="A317" s="151" t="s">
        <v>993</v>
      </c>
      <c r="B317" s="151" t="s">
        <v>994</v>
      </c>
      <c r="C317" s="148">
        <v>250</v>
      </c>
      <c r="D317" s="148">
        <v>250</v>
      </c>
      <c r="E317" s="80">
        <v>0</v>
      </c>
      <c r="F317" s="80">
        <v>0</v>
      </c>
      <c r="G317" s="80">
        <v>0</v>
      </c>
      <c r="H317" s="161" t="s">
        <v>1096</v>
      </c>
    </row>
    <row r="318" spans="1:8" x14ac:dyDescent="0.2">
      <c r="A318" s="151" t="s">
        <v>995</v>
      </c>
      <c r="B318" s="151" t="s">
        <v>996</v>
      </c>
      <c r="C318" s="148">
        <v>1573</v>
      </c>
      <c r="D318" s="148">
        <v>1573</v>
      </c>
      <c r="E318" s="80">
        <v>0</v>
      </c>
      <c r="F318" s="80">
        <v>0</v>
      </c>
      <c r="G318" s="80">
        <v>0</v>
      </c>
      <c r="H318" s="161" t="s">
        <v>1096</v>
      </c>
    </row>
    <row r="319" spans="1:8" x14ac:dyDescent="0.2">
      <c r="A319" s="151" t="s">
        <v>997</v>
      </c>
      <c r="B319" s="151" t="s">
        <v>998</v>
      </c>
      <c r="C319" s="148">
        <v>999.9</v>
      </c>
      <c r="D319" s="148">
        <v>999.9</v>
      </c>
      <c r="E319" s="80">
        <v>0</v>
      </c>
      <c r="F319" s="80">
        <v>0</v>
      </c>
      <c r="G319" s="80">
        <v>0</v>
      </c>
      <c r="H319" s="161" t="s">
        <v>1096</v>
      </c>
    </row>
    <row r="320" spans="1:8" x14ac:dyDescent="0.2">
      <c r="A320" s="151" t="s">
        <v>999</v>
      </c>
      <c r="B320" s="151" t="s">
        <v>653</v>
      </c>
      <c r="C320" s="148">
        <v>1904.18</v>
      </c>
      <c r="D320" s="148">
        <v>1904.18</v>
      </c>
      <c r="E320" s="80">
        <v>0</v>
      </c>
      <c r="F320" s="80">
        <v>0</v>
      </c>
      <c r="G320" s="80">
        <v>0</v>
      </c>
      <c r="H320" s="161" t="s">
        <v>1096</v>
      </c>
    </row>
    <row r="321" spans="1:8" x14ac:dyDescent="0.2">
      <c r="A321" s="151" t="s">
        <v>1000</v>
      </c>
      <c r="B321" s="151" t="s">
        <v>1001</v>
      </c>
      <c r="C321" s="148">
        <v>1776</v>
      </c>
      <c r="D321" s="148">
        <v>1776</v>
      </c>
      <c r="E321" s="80">
        <v>0</v>
      </c>
      <c r="F321" s="80">
        <v>0</v>
      </c>
      <c r="G321" s="80">
        <v>0</v>
      </c>
      <c r="H321" s="161" t="s">
        <v>1096</v>
      </c>
    </row>
    <row r="322" spans="1:8" x14ac:dyDescent="0.2">
      <c r="A322" s="151" t="s">
        <v>1002</v>
      </c>
      <c r="B322" s="151" t="s">
        <v>719</v>
      </c>
      <c r="C322" s="148">
        <v>1295.1400000000001</v>
      </c>
      <c r="D322" s="148">
        <v>1295.1400000000001</v>
      </c>
      <c r="E322" s="80">
        <v>0</v>
      </c>
      <c r="F322" s="80">
        <v>0</v>
      </c>
      <c r="G322" s="80">
        <v>0</v>
      </c>
      <c r="H322" s="161" t="s">
        <v>1096</v>
      </c>
    </row>
    <row r="323" spans="1:8" x14ac:dyDescent="0.2">
      <c r="A323" s="151" t="s">
        <v>1003</v>
      </c>
      <c r="B323" s="151" t="s">
        <v>1004</v>
      </c>
      <c r="C323" s="148">
        <v>443</v>
      </c>
      <c r="D323" s="148">
        <v>443</v>
      </c>
      <c r="E323" s="80">
        <v>0</v>
      </c>
      <c r="F323" s="80">
        <v>0</v>
      </c>
      <c r="G323" s="80">
        <v>0</v>
      </c>
      <c r="H323" s="161" t="s">
        <v>1096</v>
      </c>
    </row>
    <row r="324" spans="1:8" x14ac:dyDescent="0.2">
      <c r="A324" s="151" t="s">
        <v>1005</v>
      </c>
      <c r="B324" s="151" t="s">
        <v>653</v>
      </c>
      <c r="C324" s="148">
        <v>1879.7</v>
      </c>
      <c r="D324" s="148">
        <v>1879.7</v>
      </c>
      <c r="E324" s="80">
        <v>0</v>
      </c>
      <c r="F324" s="80">
        <v>0</v>
      </c>
      <c r="G324" s="80">
        <v>0</v>
      </c>
      <c r="H324" s="161" t="s">
        <v>1096</v>
      </c>
    </row>
    <row r="325" spans="1:8" x14ac:dyDescent="0.2">
      <c r="A325" s="151" t="s">
        <v>1006</v>
      </c>
      <c r="B325" s="151" t="s">
        <v>657</v>
      </c>
      <c r="C325" s="148">
        <v>1644.2</v>
      </c>
      <c r="D325" s="148">
        <v>1644.2</v>
      </c>
      <c r="E325" s="80">
        <v>0</v>
      </c>
      <c r="F325" s="80">
        <v>0</v>
      </c>
      <c r="G325" s="80">
        <v>0</v>
      </c>
      <c r="H325" s="161" t="s">
        <v>1096</v>
      </c>
    </row>
    <row r="326" spans="1:8" x14ac:dyDescent="0.2">
      <c r="A326" s="151" t="s">
        <v>1007</v>
      </c>
      <c r="B326" s="151" t="s">
        <v>1008</v>
      </c>
      <c r="C326" s="148">
        <v>100</v>
      </c>
      <c r="D326" s="148">
        <v>100</v>
      </c>
      <c r="E326" s="80">
        <v>0</v>
      </c>
      <c r="F326" s="80">
        <v>0</v>
      </c>
      <c r="G326" s="80">
        <v>0</v>
      </c>
      <c r="H326" s="161" t="s">
        <v>1096</v>
      </c>
    </row>
    <row r="327" spans="1:8" x14ac:dyDescent="0.2">
      <c r="A327" s="151" t="s">
        <v>1009</v>
      </c>
      <c r="B327" s="151" t="s">
        <v>1010</v>
      </c>
      <c r="C327" s="148">
        <v>956</v>
      </c>
      <c r="D327" s="148">
        <v>956</v>
      </c>
      <c r="E327" s="80">
        <v>0</v>
      </c>
      <c r="F327" s="80">
        <v>0</v>
      </c>
      <c r="G327" s="80">
        <v>0</v>
      </c>
      <c r="H327" s="161" t="s">
        <v>1096</v>
      </c>
    </row>
    <row r="328" spans="1:8" x14ac:dyDescent="0.2">
      <c r="A328" s="151" t="s">
        <v>1011</v>
      </c>
      <c r="B328" s="151" t="s">
        <v>1012</v>
      </c>
      <c r="C328" s="148">
        <v>532.72</v>
      </c>
      <c r="D328" s="148">
        <v>532.72</v>
      </c>
      <c r="E328" s="80">
        <v>0</v>
      </c>
      <c r="F328" s="80">
        <v>0</v>
      </c>
      <c r="G328" s="80">
        <v>0</v>
      </c>
      <c r="H328" s="161" t="s">
        <v>1096</v>
      </c>
    </row>
    <row r="329" spans="1:8" x14ac:dyDescent="0.2">
      <c r="A329" s="151" t="s">
        <v>1013</v>
      </c>
      <c r="B329" s="151" t="s">
        <v>729</v>
      </c>
      <c r="C329" s="148">
        <v>263.48</v>
      </c>
      <c r="D329" s="148">
        <v>263.48</v>
      </c>
      <c r="E329" s="80">
        <v>0</v>
      </c>
      <c r="F329" s="80">
        <v>0</v>
      </c>
      <c r="G329" s="80">
        <v>0</v>
      </c>
      <c r="H329" s="161" t="s">
        <v>1096</v>
      </c>
    </row>
    <row r="330" spans="1:8" x14ac:dyDescent="0.2">
      <c r="A330" s="151" t="s">
        <v>1014</v>
      </c>
      <c r="B330" s="151" t="s">
        <v>731</v>
      </c>
      <c r="C330" s="148">
        <v>347.82</v>
      </c>
      <c r="D330" s="148">
        <v>347.82</v>
      </c>
      <c r="E330" s="80">
        <v>0</v>
      </c>
      <c r="F330" s="80">
        <v>0</v>
      </c>
      <c r="G330" s="80">
        <v>0</v>
      </c>
      <c r="H330" s="161" t="s">
        <v>1096</v>
      </c>
    </row>
    <row r="331" spans="1:8" x14ac:dyDescent="0.2">
      <c r="A331" s="151" t="s">
        <v>1015</v>
      </c>
      <c r="B331" s="151" t="s">
        <v>733</v>
      </c>
      <c r="C331" s="148">
        <v>501.46</v>
      </c>
      <c r="D331" s="148">
        <v>501.46</v>
      </c>
      <c r="E331" s="80">
        <v>0</v>
      </c>
      <c r="F331" s="80">
        <v>0</v>
      </c>
      <c r="G331" s="80">
        <v>0</v>
      </c>
      <c r="H331" s="161" t="s">
        <v>1096</v>
      </c>
    </row>
    <row r="332" spans="1:8" x14ac:dyDescent="0.2">
      <c r="A332" s="151" t="s">
        <v>1016</v>
      </c>
      <c r="B332" s="151" t="s">
        <v>735</v>
      </c>
      <c r="C332" s="148">
        <v>132.26</v>
      </c>
      <c r="D332" s="148">
        <v>132.26</v>
      </c>
      <c r="E332" s="80">
        <v>0</v>
      </c>
      <c r="F332" s="80">
        <v>0</v>
      </c>
      <c r="G332" s="80">
        <v>0</v>
      </c>
      <c r="H332" s="161" t="s">
        <v>1096</v>
      </c>
    </row>
    <row r="333" spans="1:8" x14ac:dyDescent="0.2">
      <c r="A333" s="151" t="s">
        <v>1017</v>
      </c>
      <c r="B333" s="151" t="s">
        <v>737</v>
      </c>
      <c r="C333" s="148">
        <v>37.94</v>
      </c>
      <c r="D333" s="148">
        <v>37.94</v>
      </c>
      <c r="E333" s="80">
        <v>0</v>
      </c>
      <c r="F333" s="80">
        <v>0</v>
      </c>
      <c r="G333" s="80">
        <v>0</v>
      </c>
      <c r="H333" s="161" t="s">
        <v>1096</v>
      </c>
    </row>
    <row r="334" spans="1:8" x14ac:dyDescent="0.2">
      <c r="A334" s="151" t="s">
        <v>1018</v>
      </c>
      <c r="B334" s="151" t="s">
        <v>707</v>
      </c>
      <c r="C334" s="148">
        <v>442.25</v>
      </c>
      <c r="D334" s="148">
        <v>442.25</v>
      </c>
      <c r="E334" s="80">
        <v>0</v>
      </c>
      <c r="F334" s="80">
        <v>0</v>
      </c>
      <c r="G334" s="80">
        <v>0</v>
      </c>
      <c r="H334" s="161" t="s">
        <v>1096</v>
      </c>
    </row>
    <row r="335" spans="1:8" x14ac:dyDescent="0.2">
      <c r="A335" s="151" t="s">
        <v>1019</v>
      </c>
      <c r="B335" s="151" t="s">
        <v>747</v>
      </c>
      <c r="C335" s="148">
        <v>1089.27</v>
      </c>
      <c r="D335" s="148">
        <v>1089.27</v>
      </c>
      <c r="E335" s="80">
        <v>0</v>
      </c>
      <c r="F335" s="80">
        <v>0</v>
      </c>
      <c r="G335" s="80">
        <v>0</v>
      </c>
      <c r="H335" s="161" t="s">
        <v>1096</v>
      </c>
    </row>
    <row r="336" spans="1:8" x14ac:dyDescent="0.2">
      <c r="A336" s="151" t="s">
        <v>1020</v>
      </c>
      <c r="B336" s="151" t="s">
        <v>1021</v>
      </c>
      <c r="C336" s="148">
        <v>867.55</v>
      </c>
      <c r="D336" s="148">
        <v>867.55</v>
      </c>
      <c r="E336" s="80">
        <v>0</v>
      </c>
      <c r="F336" s="80">
        <v>0</v>
      </c>
      <c r="G336" s="80">
        <v>0</v>
      </c>
      <c r="H336" s="161" t="s">
        <v>1096</v>
      </c>
    </row>
    <row r="337" spans="1:8" x14ac:dyDescent="0.2">
      <c r="A337" s="151" t="s">
        <v>1022</v>
      </c>
      <c r="B337" s="151" t="s">
        <v>1023</v>
      </c>
      <c r="C337" s="148">
        <v>125.95</v>
      </c>
      <c r="D337" s="148">
        <v>125.95</v>
      </c>
      <c r="E337" s="80">
        <v>0</v>
      </c>
      <c r="F337" s="80">
        <v>0</v>
      </c>
      <c r="G337" s="80">
        <v>0</v>
      </c>
      <c r="H337" s="161" t="s">
        <v>1096</v>
      </c>
    </row>
    <row r="338" spans="1:8" x14ac:dyDescent="0.2">
      <c r="A338" s="151" t="s">
        <v>1024</v>
      </c>
      <c r="B338" s="151" t="s">
        <v>1025</v>
      </c>
      <c r="C338" s="148">
        <v>847.6</v>
      </c>
      <c r="D338" s="148">
        <v>847.6</v>
      </c>
      <c r="E338" s="80">
        <v>0</v>
      </c>
      <c r="F338" s="80">
        <v>0</v>
      </c>
      <c r="G338" s="80">
        <v>0</v>
      </c>
      <c r="H338" s="161" t="s">
        <v>1096</v>
      </c>
    </row>
    <row r="339" spans="1:8" x14ac:dyDescent="0.2">
      <c r="A339" s="151" t="s">
        <v>1026</v>
      </c>
      <c r="B339" s="151" t="s">
        <v>749</v>
      </c>
      <c r="C339" s="148">
        <v>3708.28</v>
      </c>
      <c r="D339" s="148">
        <v>3708.28</v>
      </c>
      <c r="E339" s="80">
        <v>0</v>
      </c>
      <c r="F339" s="80">
        <v>0</v>
      </c>
      <c r="G339" s="80">
        <v>0</v>
      </c>
      <c r="H339" s="161" t="s">
        <v>1096</v>
      </c>
    </row>
    <row r="340" spans="1:8" x14ac:dyDescent="0.2">
      <c r="A340" s="151" t="s">
        <v>1027</v>
      </c>
      <c r="B340" s="151" t="s">
        <v>1028</v>
      </c>
      <c r="C340" s="148">
        <v>924.66</v>
      </c>
      <c r="D340" s="148">
        <v>924.66</v>
      </c>
      <c r="E340" s="80">
        <v>0</v>
      </c>
      <c r="F340" s="80">
        <v>0</v>
      </c>
      <c r="G340" s="80">
        <v>0</v>
      </c>
      <c r="H340" s="161" t="s">
        <v>1096</v>
      </c>
    </row>
    <row r="341" spans="1:8" x14ac:dyDescent="0.2">
      <c r="A341" s="151" t="s">
        <v>1029</v>
      </c>
      <c r="B341" s="151" t="s">
        <v>1030</v>
      </c>
      <c r="C341" s="148">
        <v>886.13</v>
      </c>
      <c r="D341" s="148">
        <v>886.13</v>
      </c>
      <c r="E341" s="80">
        <v>0</v>
      </c>
      <c r="F341" s="80">
        <v>0</v>
      </c>
      <c r="G341" s="80">
        <v>0</v>
      </c>
      <c r="H341" s="161" t="s">
        <v>1096</v>
      </c>
    </row>
    <row r="342" spans="1:8" x14ac:dyDescent="0.2">
      <c r="A342" s="151" t="s">
        <v>1031</v>
      </c>
      <c r="B342" s="151" t="s">
        <v>715</v>
      </c>
      <c r="C342" s="148">
        <v>773.95</v>
      </c>
      <c r="D342" s="148">
        <v>773.95</v>
      </c>
      <c r="E342" s="80">
        <v>0</v>
      </c>
      <c r="F342" s="80">
        <v>0</v>
      </c>
      <c r="G342" s="80">
        <v>0</v>
      </c>
      <c r="H342" s="161" t="s">
        <v>1096</v>
      </c>
    </row>
    <row r="343" spans="1:8" x14ac:dyDescent="0.2">
      <c r="A343" s="151" t="s">
        <v>1032</v>
      </c>
      <c r="B343" s="151" t="s">
        <v>705</v>
      </c>
      <c r="C343" s="148">
        <v>19616.37</v>
      </c>
      <c r="D343" s="148">
        <v>19616.37</v>
      </c>
      <c r="E343" s="80">
        <v>0</v>
      </c>
      <c r="F343" s="80">
        <v>0</v>
      </c>
      <c r="G343" s="80">
        <v>0</v>
      </c>
      <c r="H343" s="161" t="s">
        <v>1096</v>
      </c>
    </row>
    <row r="344" spans="1:8" x14ac:dyDescent="0.2">
      <c r="A344" s="151" t="s">
        <v>1033</v>
      </c>
      <c r="B344" s="151" t="s">
        <v>1034</v>
      </c>
      <c r="C344" s="148">
        <v>757.34</v>
      </c>
      <c r="D344" s="148">
        <v>757.34</v>
      </c>
      <c r="E344" s="80">
        <v>0</v>
      </c>
      <c r="F344" s="80">
        <v>0</v>
      </c>
      <c r="G344" s="80">
        <v>0</v>
      </c>
      <c r="H344" s="161" t="s">
        <v>1096</v>
      </c>
    </row>
    <row r="345" spans="1:8" x14ac:dyDescent="0.2">
      <c r="A345" s="151" t="s">
        <v>1035</v>
      </c>
      <c r="B345" s="151" t="s">
        <v>1036</v>
      </c>
      <c r="C345" s="148">
        <v>2916.73</v>
      </c>
      <c r="D345" s="148">
        <v>2916.73</v>
      </c>
      <c r="E345" s="80">
        <v>0</v>
      </c>
      <c r="F345" s="80">
        <v>0</v>
      </c>
      <c r="G345" s="80">
        <v>0</v>
      </c>
      <c r="H345" s="161" t="s">
        <v>1096</v>
      </c>
    </row>
    <row r="346" spans="1:8" x14ac:dyDescent="0.2">
      <c r="A346" s="151" t="s">
        <v>1037</v>
      </c>
      <c r="B346" s="151" t="s">
        <v>1038</v>
      </c>
      <c r="C346" s="148">
        <v>2716.21</v>
      </c>
      <c r="D346" s="148">
        <v>2716.21</v>
      </c>
      <c r="E346" s="80">
        <v>0</v>
      </c>
      <c r="F346" s="80">
        <v>0</v>
      </c>
      <c r="G346" s="80">
        <v>0</v>
      </c>
      <c r="H346" s="161" t="s">
        <v>1096</v>
      </c>
    </row>
    <row r="347" spans="1:8" x14ac:dyDescent="0.2">
      <c r="A347" s="151" t="s">
        <v>1039</v>
      </c>
      <c r="B347" s="151" t="s">
        <v>1040</v>
      </c>
      <c r="C347" s="148">
        <v>1307.74</v>
      </c>
      <c r="D347" s="148">
        <v>1307.74</v>
      </c>
      <c r="E347" s="80">
        <v>0</v>
      </c>
      <c r="F347" s="80">
        <v>0</v>
      </c>
      <c r="G347" s="80">
        <v>0</v>
      </c>
      <c r="H347" s="161" t="s">
        <v>1096</v>
      </c>
    </row>
    <row r="348" spans="1:8" x14ac:dyDescent="0.2">
      <c r="A348" s="151" t="s">
        <v>1041</v>
      </c>
      <c r="B348" s="151" t="s">
        <v>1042</v>
      </c>
      <c r="C348" s="148">
        <v>580.02</v>
      </c>
      <c r="D348" s="148">
        <v>580.02</v>
      </c>
      <c r="E348" s="80">
        <v>0</v>
      </c>
      <c r="F348" s="80">
        <v>0</v>
      </c>
      <c r="G348" s="80">
        <v>0</v>
      </c>
      <c r="H348" s="161" t="s">
        <v>1096</v>
      </c>
    </row>
    <row r="349" spans="1:8" x14ac:dyDescent="0.2">
      <c r="A349" s="151" t="s">
        <v>1043</v>
      </c>
      <c r="B349" s="151" t="s">
        <v>679</v>
      </c>
      <c r="C349" s="148">
        <v>42271.24</v>
      </c>
      <c r="D349" s="148">
        <v>42271.24</v>
      </c>
      <c r="E349" s="80">
        <v>0</v>
      </c>
      <c r="F349" s="80">
        <v>0</v>
      </c>
      <c r="G349" s="80">
        <v>0</v>
      </c>
      <c r="H349" s="161" t="s">
        <v>1096</v>
      </c>
    </row>
    <row r="350" spans="1:8" x14ac:dyDescent="0.2">
      <c r="A350" s="151" t="s">
        <v>1044</v>
      </c>
      <c r="B350" s="151" t="s">
        <v>1045</v>
      </c>
      <c r="C350" s="148">
        <v>174.34</v>
      </c>
      <c r="D350" s="148">
        <v>174.34</v>
      </c>
      <c r="E350" s="80">
        <v>0</v>
      </c>
      <c r="F350" s="80">
        <v>0</v>
      </c>
      <c r="G350" s="80">
        <v>0</v>
      </c>
      <c r="H350" s="161" t="s">
        <v>1096</v>
      </c>
    </row>
    <row r="351" spans="1:8" x14ac:dyDescent="0.2">
      <c r="A351" s="151" t="s">
        <v>1046</v>
      </c>
      <c r="B351" s="151" t="s">
        <v>1047</v>
      </c>
      <c r="C351" s="148">
        <v>984.4</v>
      </c>
      <c r="D351" s="148">
        <v>984.4</v>
      </c>
      <c r="E351" s="80">
        <v>0</v>
      </c>
      <c r="F351" s="80">
        <v>0</v>
      </c>
      <c r="G351" s="80">
        <v>0</v>
      </c>
      <c r="H351" s="161" t="s">
        <v>1096</v>
      </c>
    </row>
    <row r="352" spans="1:8" x14ac:dyDescent="0.2">
      <c r="A352" s="151" t="s">
        <v>1048</v>
      </c>
      <c r="B352" s="151" t="s">
        <v>1049</v>
      </c>
      <c r="C352" s="148">
        <v>615.21</v>
      </c>
      <c r="D352" s="148">
        <v>615.21</v>
      </c>
      <c r="E352" s="80">
        <v>0</v>
      </c>
      <c r="F352" s="80">
        <v>0</v>
      </c>
      <c r="G352" s="80">
        <v>0</v>
      </c>
      <c r="H352" s="161" t="s">
        <v>1096</v>
      </c>
    </row>
    <row r="353" spans="1:8" ht="45" x14ac:dyDescent="0.2">
      <c r="A353" s="151" t="s">
        <v>1050</v>
      </c>
      <c r="B353" s="151" t="s">
        <v>1101</v>
      </c>
      <c r="C353" s="148">
        <v>109.66</v>
      </c>
      <c r="D353" s="148">
        <v>0</v>
      </c>
      <c r="E353" s="148">
        <v>109.66</v>
      </c>
      <c r="F353" s="80">
        <v>0</v>
      </c>
      <c r="G353" s="80">
        <v>0</v>
      </c>
      <c r="H353" s="161" t="s">
        <v>1103</v>
      </c>
    </row>
    <row r="354" spans="1:8" x14ac:dyDescent="0.2">
      <c r="A354" s="151" t="s">
        <v>1051</v>
      </c>
      <c r="B354" s="151" t="s">
        <v>1052</v>
      </c>
      <c r="C354" s="148">
        <v>1787.78</v>
      </c>
      <c r="D354" s="148">
        <v>1787.78</v>
      </c>
      <c r="E354" s="80">
        <v>0</v>
      </c>
      <c r="F354" s="80">
        <v>0</v>
      </c>
      <c r="G354" s="80">
        <v>0</v>
      </c>
      <c r="H354" s="161" t="s">
        <v>1096</v>
      </c>
    </row>
    <row r="355" spans="1:8" x14ac:dyDescent="0.2">
      <c r="A355" s="151" t="s">
        <v>1053</v>
      </c>
      <c r="B355" s="151" t="s">
        <v>1054</v>
      </c>
      <c r="C355" s="148">
        <v>2672.9</v>
      </c>
      <c r="D355" s="148">
        <v>2672.9</v>
      </c>
      <c r="E355" s="80">
        <v>0</v>
      </c>
      <c r="F355" s="80">
        <v>0</v>
      </c>
      <c r="G355" s="80">
        <v>0</v>
      </c>
      <c r="H355" s="161" t="s">
        <v>1096</v>
      </c>
    </row>
    <row r="356" spans="1:8" x14ac:dyDescent="0.2">
      <c r="A356" s="151" t="s">
        <v>1055</v>
      </c>
      <c r="B356" s="151" t="s">
        <v>667</v>
      </c>
      <c r="C356" s="148">
        <v>1857.31</v>
      </c>
      <c r="D356" s="148">
        <v>1857.31</v>
      </c>
      <c r="E356" s="80">
        <v>0</v>
      </c>
      <c r="F356" s="80">
        <v>0</v>
      </c>
      <c r="G356" s="80">
        <v>0</v>
      </c>
      <c r="H356" s="161" t="s">
        <v>1096</v>
      </c>
    </row>
    <row r="357" spans="1:8" x14ac:dyDescent="0.2">
      <c r="A357" s="151" t="s">
        <v>1056</v>
      </c>
      <c r="B357" s="151" t="s">
        <v>755</v>
      </c>
      <c r="C357" s="148">
        <v>2009.14</v>
      </c>
      <c r="D357" s="148">
        <v>2009.14</v>
      </c>
      <c r="E357" s="80">
        <v>0</v>
      </c>
      <c r="F357" s="80">
        <v>0</v>
      </c>
      <c r="G357" s="80">
        <v>0</v>
      </c>
      <c r="H357" s="161" t="s">
        <v>1096</v>
      </c>
    </row>
    <row r="358" spans="1:8" x14ac:dyDescent="0.2">
      <c r="A358" s="151" t="s">
        <v>1057</v>
      </c>
      <c r="B358" s="151" t="s">
        <v>1058</v>
      </c>
      <c r="C358" s="148">
        <v>5899.32</v>
      </c>
      <c r="D358" s="148">
        <v>5899.32</v>
      </c>
      <c r="E358" s="80">
        <v>0</v>
      </c>
      <c r="F358" s="80">
        <v>0</v>
      </c>
      <c r="G358" s="80">
        <v>0</v>
      </c>
      <c r="H358" s="161" t="s">
        <v>1096</v>
      </c>
    </row>
    <row r="359" spans="1:8" x14ac:dyDescent="0.2">
      <c r="A359" s="151" t="s">
        <v>1059</v>
      </c>
      <c r="B359" s="151" t="s">
        <v>645</v>
      </c>
      <c r="C359" s="148">
        <v>371.4</v>
      </c>
      <c r="D359" s="148">
        <v>371.4</v>
      </c>
      <c r="E359" s="80">
        <v>0</v>
      </c>
      <c r="F359" s="80">
        <v>0</v>
      </c>
      <c r="G359" s="80">
        <v>0</v>
      </c>
      <c r="H359" s="161" t="s">
        <v>1096</v>
      </c>
    </row>
    <row r="360" spans="1:8" x14ac:dyDescent="0.2">
      <c r="A360" s="151" t="s">
        <v>1060</v>
      </c>
      <c r="B360" s="151" t="s">
        <v>703</v>
      </c>
      <c r="C360" s="148">
        <v>14747.4</v>
      </c>
      <c r="D360" s="148">
        <v>14747.4</v>
      </c>
      <c r="E360" s="80">
        <v>0</v>
      </c>
      <c r="F360" s="80">
        <v>0</v>
      </c>
      <c r="G360" s="80">
        <v>0</v>
      </c>
      <c r="H360" s="161" t="s">
        <v>1096</v>
      </c>
    </row>
    <row r="361" spans="1:8" x14ac:dyDescent="0.2">
      <c r="A361" s="151" t="s">
        <v>1061</v>
      </c>
      <c r="B361" s="151" t="s">
        <v>663</v>
      </c>
      <c r="C361" s="148">
        <v>443</v>
      </c>
      <c r="D361" s="148">
        <v>443</v>
      </c>
      <c r="E361" s="80">
        <v>0</v>
      </c>
      <c r="F361" s="80">
        <v>0</v>
      </c>
      <c r="G361" s="80">
        <v>0</v>
      </c>
      <c r="H361" s="161" t="s">
        <v>1096</v>
      </c>
    </row>
    <row r="362" spans="1:8" x14ac:dyDescent="0.2">
      <c r="A362" s="151" t="s">
        <v>1062</v>
      </c>
      <c r="B362" s="151" t="s">
        <v>1063</v>
      </c>
      <c r="C362" s="148">
        <v>1598.51</v>
      </c>
      <c r="D362" s="148">
        <v>1598.51</v>
      </c>
      <c r="E362" s="80">
        <v>0</v>
      </c>
      <c r="F362" s="80">
        <v>0</v>
      </c>
      <c r="G362" s="80">
        <v>0</v>
      </c>
      <c r="H362" s="161" t="s">
        <v>1096</v>
      </c>
    </row>
    <row r="363" spans="1:8" x14ac:dyDescent="0.2">
      <c r="A363" s="151" t="s">
        <v>1064</v>
      </c>
      <c r="B363" s="151" t="s">
        <v>1065</v>
      </c>
      <c r="C363" s="148">
        <v>941.6</v>
      </c>
      <c r="D363" s="148">
        <v>941.6</v>
      </c>
      <c r="E363" s="80">
        <v>0</v>
      </c>
      <c r="F363" s="80">
        <v>0</v>
      </c>
      <c r="G363" s="80">
        <v>0</v>
      </c>
      <c r="H363" s="161" t="s">
        <v>1096</v>
      </c>
    </row>
    <row r="364" spans="1:8" x14ac:dyDescent="0.2">
      <c r="A364" s="151" t="s">
        <v>1066</v>
      </c>
      <c r="B364" s="151" t="s">
        <v>1067</v>
      </c>
      <c r="C364" s="148">
        <v>1321.17</v>
      </c>
      <c r="D364" s="148">
        <v>1321.17</v>
      </c>
      <c r="E364" s="80">
        <v>0</v>
      </c>
      <c r="F364" s="80">
        <v>0</v>
      </c>
      <c r="G364" s="80">
        <v>0</v>
      </c>
      <c r="H364" s="161" t="s">
        <v>1096</v>
      </c>
    </row>
    <row r="365" spans="1:8" x14ac:dyDescent="0.2">
      <c r="A365" s="151" t="s">
        <v>1068</v>
      </c>
      <c r="B365" s="151" t="s">
        <v>1069</v>
      </c>
      <c r="C365" s="148">
        <v>2990.1</v>
      </c>
      <c r="D365" s="148">
        <v>2990.1</v>
      </c>
      <c r="E365" s="80">
        <v>0</v>
      </c>
      <c r="F365" s="80">
        <v>0</v>
      </c>
      <c r="G365" s="80">
        <v>0</v>
      </c>
      <c r="H365" s="161" t="s">
        <v>1096</v>
      </c>
    </row>
    <row r="366" spans="1:8" ht="45" x14ac:dyDescent="0.2">
      <c r="A366" s="151" t="s">
        <v>1070</v>
      </c>
      <c r="B366" s="151" t="s">
        <v>1100</v>
      </c>
      <c r="C366" s="148">
        <v>10</v>
      </c>
      <c r="D366" s="148">
        <v>0</v>
      </c>
      <c r="E366" s="148">
        <v>10</v>
      </c>
      <c r="F366" s="80">
        <v>0</v>
      </c>
      <c r="G366" s="80">
        <v>0</v>
      </c>
      <c r="H366" s="161" t="s">
        <v>1103</v>
      </c>
    </row>
    <row r="367" spans="1:8" x14ac:dyDescent="0.2">
      <c r="A367" s="151" t="s">
        <v>1071</v>
      </c>
      <c r="B367" s="151" t="s">
        <v>1072</v>
      </c>
      <c r="C367" s="148">
        <v>755</v>
      </c>
      <c r="D367" s="148">
        <v>755</v>
      </c>
      <c r="E367" s="80">
        <v>0</v>
      </c>
      <c r="F367" s="80">
        <v>0</v>
      </c>
      <c r="G367" s="80">
        <v>0</v>
      </c>
      <c r="H367" s="161" t="s">
        <v>1096</v>
      </c>
    </row>
    <row r="368" spans="1:8" x14ac:dyDescent="0.2">
      <c r="A368" s="151" t="s">
        <v>1073</v>
      </c>
      <c r="B368" s="151" t="s">
        <v>1074</v>
      </c>
      <c r="C368" s="148">
        <v>2229.9</v>
      </c>
      <c r="D368" s="148">
        <v>2229.9</v>
      </c>
      <c r="E368" s="80">
        <v>0</v>
      </c>
      <c r="F368" s="80">
        <v>0</v>
      </c>
      <c r="G368" s="80">
        <v>0</v>
      </c>
      <c r="H368" s="161" t="s">
        <v>1096</v>
      </c>
    </row>
    <row r="369" spans="1:8" x14ac:dyDescent="0.2">
      <c r="A369" s="151" t="s">
        <v>1075</v>
      </c>
      <c r="B369" s="151" t="s">
        <v>1076</v>
      </c>
      <c r="C369" s="148">
        <v>1383.93</v>
      </c>
      <c r="D369" s="148">
        <v>1383.93</v>
      </c>
      <c r="E369" s="80">
        <v>0</v>
      </c>
      <c r="F369" s="80">
        <v>0</v>
      </c>
      <c r="G369" s="80">
        <v>0</v>
      </c>
      <c r="H369" s="161" t="s">
        <v>1096</v>
      </c>
    </row>
    <row r="370" spans="1:8" x14ac:dyDescent="0.2">
      <c r="A370" s="151" t="s">
        <v>1077</v>
      </c>
      <c r="B370" s="151" t="s">
        <v>1078</v>
      </c>
      <c r="C370" s="148">
        <v>1383.93</v>
      </c>
      <c r="D370" s="148">
        <v>1383.93</v>
      </c>
      <c r="E370" s="80">
        <v>0</v>
      </c>
      <c r="F370" s="80">
        <v>0</v>
      </c>
      <c r="G370" s="80">
        <v>0</v>
      </c>
      <c r="H370" s="161" t="s">
        <v>1096</v>
      </c>
    </row>
    <row r="371" spans="1:8" x14ac:dyDescent="0.2">
      <c r="A371" s="151" t="s">
        <v>1079</v>
      </c>
      <c r="B371" s="151" t="s">
        <v>1080</v>
      </c>
      <c r="C371" s="148">
        <v>1748.51</v>
      </c>
      <c r="D371" s="148">
        <v>1748.51</v>
      </c>
      <c r="E371" s="80">
        <v>0</v>
      </c>
      <c r="F371" s="80">
        <v>0</v>
      </c>
      <c r="G371" s="80">
        <v>0</v>
      </c>
      <c r="H371" s="161" t="s">
        <v>1096</v>
      </c>
    </row>
    <row r="372" spans="1:8" x14ac:dyDescent="0.2">
      <c r="A372" s="151" t="s">
        <v>1081</v>
      </c>
      <c r="B372" s="151" t="s">
        <v>671</v>
      </c>
      <c r="C372" s="148">
        <v>107.5</v>
      </c>
      <c r="D372" s="148">
        <v>107.5</v>
      </c>
      <c r="E372" s="80">
        <v>0</v>
      </c>
      <c r="F372" s="80">
        <v>0</v>
      </c>
      <c r="G372" s="80">
        <v>0</v>
      </c>
      <c r="H372" s="161" t="s">
        <v>1096</v>
      </c>
    </row>
    <row r="373" spans="1:8" ht="22.5" x14ac:dyDescent="0.2">
      <c r="A373" s="151" t="s">
        <v>1082</v>
      </c>
      <c r="B373" s="151" t="s">
        <v>1083</v>
      </c>
      <c r="C373" s="148">
        <v>108960</v>
      </c>
      <c r="D373" s="148">
        <v>108960</v>
      </c>
      <c r="E373" s="80">
        <v>0</v>
      </c>
      <c r="F373" s="80">
        <v>0</v>
      </c>
      <c r="G373" s="80">
        <v>0</v>
      </c>
      <c r="H373" s="161" t="s">
        <v>1104</v>
      </c>
    </row>
    <row r="374" spans="1:8" ht="22.5" x14ac:dyDescent="0.2">
      <c r="A374" s="151" t="s">
        <v>1084</v>
      </c>
      <c r="B374" s="151" t="s">
        <v>1085</v>
      </c>
      <c r="C374" s="148">
        <v>42320.83</v>
      </c>
      <c r="D374" s="148">
        <v>42320.83</v>
      </c>
      <c r="E374" s="80">
        <v>0</v>
      </c>
      <c r="F374" s="80">
        <v>0</v>
      </c>
      <c r="G374" s="80">
        <v>0</v>
      </c>
      <c r="H374" s="161" t="s">
        <v>1104</v>
      </c>
    </row>
    <row r="375" spans="1:8" ht="22.5" x14ac:dyDescent="0.2">
      <c r="A375" s="151" t="s">
        <v>1086</v>
      </c>
      <c r="B375" s="151" t="s">
        <v>1087</v>
      </c>
      <c r="C375" s="148">
        <v>61697.53</v>
      </c>
      <c r="D375" s="148">
        <v>61697.53</v>
      </c>
      <c r="E375" s="80">
        <v>0</v>
      </c>
      <c r="F375" s="80">
        <v>0</v>
      </c>
      <c r="G375" s="80">
        <v>0</v>
      </c>
      <c r="H375" s="161" t="s">
        <v>1104</v>
      </c>
    </row>
    <row r="376" spans="1:8" x14ac:dyDescent="0.2">
      <c r="A376" s="151" t="s">
        <v>1088</v>
      </c>
      <c r="B376" s="151" t="s">
        <v>1089</v>
      </c>
      <c r="C376" s="148">
        <v>1278</v>
      </c>
      <c r="D376" s="148">
        <v>1278</v>
      </c>
      <c r="E376" s="80">
        <v>0</v>
      </c>
      <c r="F376" s="80">
        <v>0</v>
      </c>
      <c r="G376" s="80">
        <v>0</v>
      </c>
      <c r="H376" s="161" t="s">
        <v>1096</v>
      </c>
    </row>
    <row r="377" spans="1:8" x14ac:dyDescent="0.2">
      <c r="A377" s="151" t="s">
        <v>1090</v>
      </c>
      <c r="B377" s="151" t="s">
        <v>1091</v>
      </c>
      <c r="C377" s="148">
        <v>293339.5</v>
      </c>
      <c r="D377" s="148">
        <v>293339.5</v>
      </c>
      <c r="E377" s="80">
        <v>0</v>
      </c>
      <c r="F377" s="80">
        <v>0</v>
      </c>
      <c r="G377" s="80">
        <v>0</v>
      </c>
      <c r="H377" s="161" t="s">
        <v>1096</v>
      </c>
    </row>
    <row r="378" spans="1:8" ht="33.75" x14ac:dyDescent="0.2">
      <c r="A378" s="151" t="s">
        <v>1092</v>
      </c>
      <c r="B378" s="151" t="s">
        <v>1093</v>
      </c>
      <c r="C378" s="148">
        <v>302086.81</v>
      </c>
      <c r="D378" s="148">
        <v>302086.81</v>
      </c>
      <c r="E378" s="80">
        <v>0</v>
      </c>
      <c r="F378" s="80">
        <v>0</v>
      </c>
      <c r="G378" s="80">
        <v>0</v>
      </c>
      <c r="H378" s="161" t="s">
        <v>1105</v>
      </c>
    </row>
    <row r="379" spans="1:8" x14ac:dyDescent="0.2">
      <c r="A379" s="151" t="s">
        <v>1094</v>
      </c>
      <c r="B379" s="151" t="s">
        <v>1095</v>
      </c>
      <c r="C379" s="148">
        <v>1265.73</v>
      </c>
      <c r="D379" s="148">
        <v>1265.73</v>
      </c>
      <c r="E379" s="80">
        <v>0</v>
      </c>
      <c r="F379" s="80">
        <v>0</v>
      </c>
      <c r="G379" s="80">
        <v>0</v>
      </c>
      <c r="H379" s="161" t="s">
        <v>1096</v>
      </c>
    </row>
    <row r="380" spans="1:8" x14ac:dyDescent="0.2">
      <c r="A380" s="78">
        <v>2120</v>
      </c>
      <c r="B380" s="76" t="s">
        <v>377</v>
      </c>
      <c r="C380" s="80">
        <v>0</v>
      </c>
      <c r="D380" s="80">
        <v>0</v>
      </c>
      <c r="E380" s="80">
        <v>0</v>
      </c>
      <c r="F380" s="80">
        <v>0</v>
      </c>
      <c r="G380" s="80">
        <v>0</v>
      </c>
      <c r="H380" s="161"/>
    </row>
    <row r="381" spans="1:8" x14ac:dyDescent="0.2">
      <c r="A381" s="78">
        <v>2121</v>
      </c>
      <c r="B381" s="76" t="s">
        <v>378</v>
      </c>
      <c r="C381" s="80">
        <v>0</v>
      </c>
      <c r="D381" s="80">
        <v>0</v>
      </c>
      <c r="E381" s="80">
        <v>0</v>
      </c>
      <c r="F381" s="80">
        <v>0</v>
      </c>
      <c r="G381" s="80">
        <v>0</v>
      </c>
      <c r="H381" s="161"/>
    </row>
    <row r="382" spans="1:8" x14ac:dyDescent="0.2">
      <c r="A382" s="78">
        <v>2122</v>
      </c>
      <c r="B382" s="76" t="s">
        <v>379</v>
      </c>
      <c r="C382" s="80">
        <v>0</v>
      </c>
      <c r="D382" s="80">
        <v>0</v>
      </c>
      <c r="E382" s="80">
        <v>0</v>
      </c>
      <c r="F382" s="80">
        <v>0</v>
      </c>
      <c r="G382" s="80">
        <v>0</v>
      </c>
    </row>
    <row r="383" spans="1:8" x14ac:dyDescent="0.2">
      <c r="A383" s="78">
        <v>2129</v>
      </c>
      <c r="B383" s="76" t="s">
        <v>380</v>
      </c>
      <c r="C383" s="80">
        <v>0</v>
      </c>
      <c r="D383" s="80">
        <v>0</v>
      </c>
      <c r="E383" s="80">
        <v>0</v>
      </c>
      <c r="F383" s="80">
        <v>0</v>
      </c>
      <c r="G383" s="80">
        <v>0</v>
      </c>
    </row>
    <row r="385" spans="1:8" x14ac:dyDescent="0.2">
      <c r="A385" s="75" t="s">
        <v>261</v>
      </c>
      <c r="B385" s="75"/>
      <c r="C385" s="75"/>
      <c r="D385" s="75"/>
      <c r="E385" s="75"/>
      <c r="F385" s="75"/>
      <c r="G385" s="75"/>
      <c r="H385" s="75"/>
    </row>
    <row r="386" spans="1:8" x14ac:dyDescent="0.2">
      <c r="A386" s="77" t="s">
        <v>233</v>
      </c>
      <c r="B386" s="77" t="s">
        <v>229</v>
      </c>
      <c r="C386" s="77" t="s">
        <v>230</v>
      </c>
      <c r="D386" s="77" t="s">
        <v>234</v>
      </c>
      <c r="E386" s="77" t="s">
        <v>302</v>
      </c>
      <c r="F386" s="77"/>
      <c r="G386" s="77"/>
      <c r="H386" s="77"/>
    </row>
    <row r="387" spans="1:8" x14ac:dyDescent="0.2">
      <c r="A387" s="78">
        <v>2160</v>
      </c>
      <c r="B387" s="76" t="s">
        <v>381</v>
      </c>
      <c r="C387" s="80">
        <v>0</v>
      </c>
    </row>
    <row r="388" spans="1:8" x14ac:dyDescent="0.2">
      <c r="A388" s="78">
        <v>2161</v>
      </c>
      <c r="B388" s="76" t="s">
        <v>382</v>
      </c>
      <c r="C388" s="80">
        <v>0</v>
      </c>
    </row>
    <row r="389" spans="1:8" x14ac:dyDescent="0.2">
      <c r="A389" s="78">
        <v>2162</v>
      </c>
      <c r="B389" s="76" t="s">
        <v>383</v>
      </c>
      <c r="C389" s="80">
        <v>0</v>
      </c>
    </row>
    <row r="390" spans="1:8" x14ac:dyDescent="0.2">
      <c r="A390" s="78">
        <v>2163</v>
      </c>
      <c r="B390" s="76" t="s">
        <v>384</v>
      </c>
      <c r="C390" s="80">
        <v>0</v>
      </c>
    </row>
    <row r="391" spans="1:8" x14ac:dyDescent="0.2">
      <c r="A391" s="78">
        <v>2164</v>
      </c>
      <c r="B391" s="76" t="s">
        <v>385</v>
      </c>
      <c r="C391" s="80">
        <v>0</v>
      </c>
    </row>
    <row r="392" spans="1:8" x14ac:dyDescent="0.2">
      <c r="A392" s="78">
        <v>2165</v>
      </c>
      <c r="B392" s="76" t="s">
        <v>386</v>
      </c>
      <c r="C392" s="80">
        <v>0</v>
      </c>
    </row>
    <row r="393" spans="1:8" x14ac:dyDescent="0.2">
      <c r="A393" s="78">
        <v>2166</v>
      </c>
      <c r="B393" s="76" t="s">
        <v>387</v>
      </c>
      <c r="C393" s="80">
        <v>0</v>
      </c>
    </row>
    <row r="394" spans="1:8" x14ac:dyDescent="0.2">
      <c r="A394" s="78">
        <v>2250</v>
      </c>
      <c r="B394" s="76" t="s">
        <v>388</v>
      </c>
      <c r="C394" s="80">
        <v>0</v>
      </c>
    </row>
    <row r="395" spans="1:8" x14ac:dyDescent="0.2">
      <c r="A395" s="78">
        <v>2251</v>
      </c>
      <c r="B395" s="76" t="s">
        <v>389</v>
      </c>
      <c r="C395" s="80">
        <v>0</v>
      </c>
    </row>
    <row r="396" spans="1:8" x14ac:dyDescent="0.2">
      <c r="A396" s="78">
        <v>2252</v>
      </c>
      <c r="B396" s="76" t="s">
        <v>390</v>
      </c>
      <c r="C396" s="80">
        <v>0</v>
      </c>
    </row>
    <row r="397" spans="1:8" x14ac:dyDescent="0.2">
      <c r="A397" s="78">
        <v>2253</v>
      </c>
      <c r="B397" s="76" t="s">
        <v>391</v>
      </c>
      <c r="C397" s="80">
        <v>0</v>
      </c>
    </row>
    <row r="398" spans="1:8" x14ac:dyDescent="0.2">
      <c r="A398" s="78">
        <v>2254</v>
      </c>
      <c r="B398" s="76" t="s">
        <v>392</v>
      </c>
      <c r="C398" s="80">
        <v>0</v>
      </c>
    </row>
    <row r="399" spans="1:8" x14ac:dyDescent="0.2">
      <c r="A399" s="78">
        <v>2255</v>
      </c>
      <c r="B399" s="76" t="s">
        <v>393</v>
      </c>
      <c r="C399" s="80">
        <v>0</v>
      </c>
    </row>
    <row r="400" spans="1:8" x14ac:dyDescent="0.2">
      <c r="A400" s="78">
        <v>2256</v>
      </c>
      <c r="B400" s="76" t="s">
        <v>394</v>
      </c>
      <c r="C400" s="80">
        <v>0</v>
      </c>
    </row>
    <row r="402" spans="1:8" x14ac:dyDescent="0.2">
      <c r="A402" s="75" t="s">
        <v>262</v>
      </c>
      <c r="B402" s="75"/>
      <c r="C402" s="75"/>
      <c r="D402" s="75"/>
      <c r="E402" s="75"/>
      <c r="F402" s="75"/>
      <c r="G402" s="75"/>
      <c r="H402" s="75"/>
    </row>
    <row r="403" spans="1:8" x14ac:dyDescent="0.2">
      <c r="A403" s="79" t="s">
        <v>233</v>
      </c>
      <c r="B403" s="79" t="s">
        <v>229</v>
      </c>
      <c r="C403" s="79" t="s">
        <v>230</v>
      </c>
      <c r="D403" s="79" t="s">
        <v>234</v>
      </c>
      <c r="E403" s="79" t="s">
        <v>302</v>
      </c>
      <c r="F403" s="79"/>
      <c r="G403" s="79"/>
      <c r="H403" s="79"/>
    </row>
    <row r="404" spans="1:8" x14ac:dyDescent="0.2">
      <c r="A404" s="78">
        <v>2159</v>
      </c>
      <c r="B404" s="76" t="s">
        <v>395</v>
      </c>
      <c r="C404" s="80">
        <v>0</v>
      </c>
    </row>
    <row r="405" spans="1:8" x14ac:dyDescent="0.2">
      <c r="A405" s="78">
        <v>2199</v>
      </c>
      <c r="B405" s="76" t="s">
        <v>396</v>
      </c>
      <c r="C405" s="80">
        <v>0</v>
      </c>
    </row>
    <row r="406" spans="1:8" x14ac:dyDescent="0.2">
      <c r="A406" s="78">
        <v>2240</v>
      </c>
      <c r="B406" s="76" t="s">
        <v>397</v>
      </c>
      <c r="C406" s="80">
        <v>0</v>
      </c>
    </row>
    <row r="407" spans="1:8" x14ac:dyDescent="0.2">
      <c r="A407" s="78">
        <v>2241</v>
      </c>
      <c r="B407" s="76" t="s">
        <v>398</v>
      </c>
      <c r="C407" s="80">
        <v>0</v>
      </c>
    </row>
    <row r="408" spans="1:8" x14ac:dyDescent="0.2">
      <c r="A408" s="78">
        <v>2242</v>
      </c>
      <c r="B408" s="76" t="s">
        <v>399</v>
      </c>
      <c r="C408" s="80">
        <v>0</v>
      </c>
    </row>
    <row r="409" spans="1:8" x14ac:dyDescent="0.2">
      <c r="A409" s="78">
        <v>2249</v>
      </c>
      <c r="B409" s="76" t="s">
        <v>400</v>
      </c>
      <c r="C409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dataValidations disablePrompts="1" count="4">
    <dataValidation allowBlank="1" showInputMessage="1" showErrorMessage="1" prompt="Saldo final de la Cuenta Pública presentada (mensual:  enero, febrero, marzo, etc.; trimestral: 1er, 2do, 3ro. o 4to.)." sqref="D17:F17"/>
    <dataValidation allowBlank="1" showInputMessage="1" showErrorMessage="1" prompt="Corresponde al número de la cuenta de acuerdo al Plan de Cuentas emitido por el CONAC (DOF 22/11/2010). Excepto cuentas por cobrar de contribuciones o fideicomisos que se encuentran dentro de inversiones financieras..." sqref="A33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33:D33"/>
    <dataValidation allowBlank="1" showInputMessage="1" showErrorMessage="1" prompt="Corresponde al nombre o descripción de la cuenta de acuerdo al Plan de Cuentas emitido por el CONAC." sqref="B33"/>
  </dataValidations>
  <pageMargins left="1.299212598425197" right="0.70866141732283472" top="1.1417322834645669" bottom="0.74803149606299213" header="0.31496062992125984" footer="0.31496062992125984"/>
  <pageSetup scale="4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236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277</v>
      </c>
    </row>
    <row r="22" spans="1:2" ht="15" customHeight="1" x14ac:dyDescent="0.2">
      <c r="A22" s="65"/>
      <c r="B22" s="61" t="s">
        <v>278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282</v>
      </c>
    </row>
    <row r="39" spans="1:2" ht="15" customHeight="1" x14ac:dyDescent="0.2">
      <c r="A39" s="65"/>
      <c r="B39" s="57" t="s">
        <v>283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284</v>
      </c>
    </row>
    <row r="46" spans="1:2" ht="15" customHeight="1" x14ac:dyDescent="0.2">
      <c r="A46" s="65"/>
      <c r="B46" s="57" t="s">
        <v>285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258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2"/>
  <sheetViews>
    <sheetView topLeftCell="A94" zoomScaleNormal="100" workbookViewId="0">
      <selection sqref="A1:E91"/>
    </sheetView>
  </sheetViews>
  <sheetFormatPr baseColWidth="10" defaultColWidth="9.140625" defaultRowHeight="11.25" x14ac:dyDescent="0.2"/>
  <cols>
    <col min="1" max="1" width="23.85546875" style="76" customWidth="1"/>
    <col min="2" max="2" width="83" style="76" customWidth="1"/>
    <col min="3" max="3" width="27.42578125" style="76" customWidth="1"/>
    <col min="4" max="4" width="30" style="76" customWidth="1"/>
    <col min="5" max="5" width="20.5703125" style="76" customWidth="1"/>
    <col min="6" max="16384" width="9.140625" style="76"/>
  </cols>
  <sheetData>
    <row r="1" spans="1:5" s="82" customFormat="1" ht="18.95" customHeight="1" x14ac:dyDescent="0.25">
      <c r="A1" s="198" t="str">
        <f>ESF!A1</f>
        <v>INSTITUTO CULTURAL DE LEÓN</v>
      </c>
      <c r="B1" s="198"/>
      <c r="C1" s="198"/>
      <c r="D1" s="70" t="s">
        <v>287</v>
      </c>
      <c r="E1" s="81">
        <f>'Notas a los Edos Financieros'!E1</f>
        <v>2018</v>
      </c>
    </row>
    <row r="2" spans="1:5" s="72" customFormat="1" ht="18.95" customHeight="1" x14ac:dyDescent="0.25">
      <c r="A2" s="198" t="s">
        <v>401</v>
      </c>
      <c r="B2" s="198"/>
      <c r="C2" s="198"/>
      <c r="D2" s="70" t="s">
        <v>289</v>
      </c>
      <c r="E2" s="81" t="str">
        <f>'Notas a los Edos Financieros'!E2</f>
        <v>Anual</v>
      </c>
    </row>
    <row r="3" spans="1:5" s="72" customFormat="1" ht="18.95" customHeight="1" x14ac:dyDescent="0.25">
      <c r="A3" s="198" t="str">
        <f>ESF!A3</f>
        <v>Correspondiente del 01 de Enero al 31 de Diciembre de 2018</v>
      </c>
      <c r="B3" s="198"/>
      <c r="C3" s="198"/>
      <c r="D3" s="70" t="s">
        <v>290</v>
      </c>
      <c r="E3" s="81">
        <f>'Notas a los Edos Financieros'!E3</f>
        <v>1</v>
      </c>
    </row>
    <row r="4" spans="1:5" x14ac:dyDescent="0.2">
      <c r="A4" s="74" t="s">
        <v>291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402</v>
      </c>
      <c r="E7" s="77"/>
    </row>
    <row r="8" spans="1:5" x14ac:dyDescent="0.2">
      <c r="A8" s="167">
        <v>4100</v>
      </c>
      <c r="B8" s="168" t="s">
        <v>403</v>
      </c>
      <c r="C8" s="164">
        <f>+C50</f>
        <v>16353222.319999998</v>
      </c>
    </row>
    <row r="9" spans="1:5" x14ac:dyDescent="0.2">
      <c r="A9" s="78">
        <v>4110</v>
      </c>
      <c r="B9" s="76" t="s">
        <v>404</v>
      </c>
      <c r="C9" s="80">
        <v>0</v>
      </c>
    </row>
    <row r="10" spans="1:5" x14ac:dyDescent="0.2">
      <c r="A10" s="78">
        <v>4111</v>
      </c>
      <c r="B10" s="76" t="s">
        <v>405</v>
      </c>
      <c r="C10" s="80">
        <v>0</v>
      </c>
    </row>
    <row r="11" spans="1:5" x14ac:dyDescent="0.2">
      <c r="A11" s="78">
        <v>4112</v>
      </c>
      <c r="B11" s="76" t="s">
        <v>406</v>
      </c>
      <c r="C11" s="80">
        <v>0</v>
      </c>
    </row>
    <row r="12" spans="1:5" x14ac:dyDescent="0.2">
      <c r="A12" s="78">
        <v>4113</v>
      </c>
      <c r="B12" s="76" t="s">
        <v>407</v>
      </c>
      <c r="C12" s="80">
        <v>0</v>
      </c>
    </row>
    <row r="13" spans="1:5" x14ac:dyDescent="0.2">
      <c r="A13" s="78">
        <v>4114</v>
      </c>
      <c r="B13" s="76" t="s">
        <v>408</v>
      </c>
      <c r="C13" s="80">
        <v>0</v>
      </c>
    </row>
    <row r="14" spans="1:5" x14ac:dyDescent="0.2">
      <c r="A14" s="78">
        <v>4115</v>
      </c>
      <c r="B14" s="76" t="s">
        <v>409</v>
      </c>
      <c r="C14" s="80">
        <v>0</v>
      </c>
    </row>
    <row r="15" spans="1:5" x14ac:dyDescent="0.2">
      <c r="A15" s="78">
        <v>4116</v>
      </c>
      <c r="B15" s="76" t="s">
        <v>410</v>
      </c>
      <c r="C15" s="80">
        <v>0</v>
      </c>
    </row>
    <row r="16" spans="1:5" x14ac:dyDescent="0.2">
      <c r="A16" s="78">
        <v>4117</v>
      </c>
      <c r="B16" s="76" t="s">
        <v>411</v>
      </c>
      <c r="C16" s="80">
        <v>0</v>
      </c>
    </row>
    <row r="17" spans="1:3" x14ac:dyDescent="0.2">
      <c r="A17" s="78">
        <v>4119</v>
      </c>
      <c r="B17" s="76" t="s">
        <v>412</v>
      </c>
      <c r="C17" s="80">
        <v>0</v>
      </c>
    </row>
    <row r="18" spans="1:3" x14ac:dyDescent="0.2">
      <c r="A18" s="78">
        <v>4120</v>
      </c>
      <c r="B18" s="76" t="s">
        <v>413</v>
      </c>
      <c r="C18" s="80">
        <v>0</v>
      </c>
    </row>
    <row r="19" spans="1:3" x14ac:dyDescent="0.2">
      <c r="A19" s="78">
        <v>4121</v>
      </c>
      <c r="B19" s="76" t="s">
        <v>414</v>
      </c>
      <c r="C19" s="80">
        <v>0</v>
      </c>
    </row>
    <row r="20" spans="1:3" x14ac:dyDescent="0.2">
      <c r="A20" s="78">
        <v>4122</v>
      </c>
      <c r="B20" s="76" t="s">
        <v>415</v>
      </c>
      <c r="C20" s="80">
        <v>0</v>
      </c>
    </row>
    <row r="21" spans="1:3" x14ac:dyDescent="0.2">
      <c r="A21" s="78">
        <v>4123</v>
      </c>
      <c r="B21" s="76" t="s">
        <v>416</v>
      </c>
      <c r="C21" s="80">
        <v>0</v>
      </c>
    </row>
    <row r="22" spans="1:3" x14ac:dyDescent="0.2">
      <c r="A22" s="78">
        <v>4124</v>
      </c>
      <c r="B22" s="76" t="s">
        <v>417</v>
      </c>
      <c r="C22" s="80">
        <v>0</v>
      </c>
    </row>
    <row r="23" spans="1:3" x14ac:dyDescent="0.2">
      <c r="A23" s="78">
        <v>4129</v>
      </c>
      <c r="B23" s="76" t="s">
        <v>418</v>
      </c>
      <c r="C23" s="80">
        <v>0</v>
      </c>
    </row>
    <row r="24" spans="1:3" x14ac:dyDescent="0.2">
      <c r="A24" s="78">
        <v>4130</v>
      </c>
      <c r="B24" s="76" t="s">
        <v>419</v>
      </c>
      <c r="C24" s="80">
        <v>0</v>
      </c>
    </row>
    <row r="25" spans="1:3" x14ac:dyDescent="0.2">
      <c r="A25" s="78">
        <v>4131</v>
      </c>
      <c r="B25" s="76" t="s">
        <v>420</v>
      </c>
      <c r="C25" s="80">
        <v>0</v>
      </c>
    </row>
    <row r="26" spans="1:3" x14ac:dyDescent="0.2">
      <c r="A26" s="78">
        <v>4140</v>
      </c>
      <c r="B26" s="76" t="s">
        <v>421</v>
      </c>
      <c r="C26" s="80">
        <v>0</v>
      </c>
    </row>
    <row r="27" spans="1:3" x14ac:dyDescent="0.2">
      <c r="A27" s="78">
        <v>4141</v>
      </c>
      <c r="B27" s="76" t="s">
        <v>422</v>
      </c>
      <c r="C27" s="80">
        <v>0</v>
      </c>
    </row>
    <row r="28" spans="1:3" x14ac:dyDescent="0.2">
      <c r="A28" s="78">
        <v>4142</v>
      </c>
      <c r="B28" s="76" t="s">
        <v>423</v>
      </c>
      <c r="C28" s="80">
        <v>0</v>
      </c>
    </row>
    <row r="29" spans="1:3" x14ac:dyDescent="0.2">
      <c r="A29" s="78">
        <v>4143</v>
      </c>
      <c r="B29" s="76" t="s">
        <v>424</v>
      </c>
      <c r="C29" s="80">
        <v>0</v>
      </c>
    </row>
    <row r="30" spans="1:3" x14ac:dyDescent="0.2">
      <c r="A30" s="78">
        <v>4144</v>
      </c>
      <c r="B30" s="76" t="s">
        <v>425</v>
      </c>
      <c r="C30" s="80">
        <v>0</v>
      </c>
    </row>
    <row r="31" spans="1:3" x14ac:dyDescent="0.2">
      <c r="A31" s="78">
        <v>4149</v>
      </c>
      <c r="B31" s="76" t="s">
        <v>426</v>
      </c>
      <c r="C31" s="80">
        <v>0</v>
      </c>
    </row>
    <row r="32" spans="1:3" x14ac:dyDescent="0.2">
      <c r="A32" s="78">
        <v>4150</v>
      </c>
      <c r="B32" s="76" t="s">
        <v>427</v>
      </c>
      <c r="C32" s="80">
        <v>0</v>
      </c>
    </row>
    <row r="33" spans="1:3" x14ac:dyDescent="0.2">
      <c r="A33" s="78">
        <v>4151</v>
      </c>
      <c r="B33" s="76" t="s">
        <v>428</v>
      </c>
      <c r="C33" s="80">
        <v>0</v>
      </c>
    </row>
    <row r="34" spans="1:3" x14ac:dyDescent="0.2">
      <c r="A34" s="78">
        <v>4152</v>
      </c>
      <c r="B34" s="76" t="s">
        <v>429</v>
      </c>
      <c r="C34" s="80">
        <v>0</v>
      </c>
    </row>
    <row r="35" spans="1:3" x14ac:dyDescent="0.2">
      <c r="A35" s="78">
        <v>4153</v>
      </c>
      <c r="B35" s="76" t="s">
        <v>430</v>
      </c>
      <c r="C35" s="80">
        <v>0</v>
      </c>
    </row>
    <row r="36" spans="1:3" x14ac:dyDescent="0.2">
      <c r="A36" s="78">
        <v>4159</v>
      </c>
      <c r="B36" s="76" t="s">
        <v>431</v>
      </c>
      <c r="C36" s="80">
        <v>0</v>
      </c>
    </row>
    <row r="37" spans="1:3" x14ac:dyDescent="0.2">
      <c r="A37" s="78">
        <v>4160</v>
      </c>
      <c r="B37" s="76" t="s">
        <v>432</v>
      </c>
      <c r="C37" s="80">
        <v>0</v>
      </c>
    </row>
    <row r="38" spans="1:3" x14ac:dyDescent="0.2">
      <c r="A38" s="78">
        <v>4161</v>
      </c>
      <c r="B38" s="76" t="s">
        <v>433</v>
      </c>
      <c r="C38" s="80">
        <v>0</v>
      </c>
    </row>
    <row r="39" spans="1:3" x14ac:dyDescent="0.2">
      <c r="A39" s="78">
        <v>4162</v>
      </c>
      <c r="B39" s="76" t="s">
        <v>434</v>
      </c>
      <c r="C39" s="80">
        <v>0</v>
      </c>
    </row>
    <row r="40" spans="1:3" x14ac:dyDescent="0.2">
      <c r="A40" s="78">
        <v>4163</v>
      </c>
      <c r="B40" s="76" t="s">
        <v>435</v>
      </c>
      <c r="C40" s="80">
        <v>0</v>
      </c>
    </row>
    <row r="41" spans="1:3" x14ac:dyDescent="0.2">
      <c r="A41" s="78">
        <v>4164</v>
      </c>
      <c r="B41" s="76" t="s">
        <v>436</v>
      </c>
      <c r="C41" s="80">
        <v>0</v>
      </c>
    </row>
    <row r="42" spans="1:3" x14ac:dyDescent="0.2">
      <c r="A42" s="78">
        <v>4165</v>
      </c>
      <c r="B42" s="76" t="s">
        <v>437</v>
      </c>
      <c r="C42" s="80">
        <v>0</v>
      </c>
    </row>
    <row r="43" spans="1:3" x14ac:dyDescent="0.2">
      <c r="A43" s="78">
        <v>4166</v>
      </c>
      <c r="B43" s="76" t="s">
        <v>438</v>
      </c>
      <c r="C43" s="80">
        <v>0</v>
      </c>
    </row>
    <row r="44" spans="1:3" x14ac:dyDescent="0.2">
      <c r="A44" s="78">
        <v>4167</v>
      </c>
      <c r="B44" s="76" t="s">
        <v>439</v>
      </c>
      <c r="C44" s="80">
        <v>0</v>
      </c>
    </row>
    <row r="45" spans="1:3" x14ac:dyDescent="0.2">
      <c r="A45" s="78">
        <v>4168</v>
      </c>
      <c r="B45" s="76" t="s">
        <v>440</v>
      </c>
      <c r="C45" s="80">
        <v>0</v>
      </c>
    </row>
    <row r="46" spans="1:3" x14ac:dyDescent="0.2">
      <c r="A46" s="78">
        <v>4169</v>
      </c>
      <c r="B46" s="76" t="s">
        <v>441</v>
      </c>
      <c r="C46" s="80">
        <v>0</v>
      </c>
    </row>
    <row r="47" spans="1:3" x14ac:dyDescent="0.2">
      <c r="A47" s="78">
        <v>4170</v>
      </c>
      <c r="B47" s="76" t="s">
        <v>442</v>
      </c>
      <c r="C47" s="80">
        <v>0</v>
      </c>
    </row>
    <row r="48" spans="1:3" x14ac:dyDescent="0.2">
      <c r="A48" s="78">
        <v>4171</v>
      </c>
      <c r="B48" s="76" t="s">
        <v>443</v>
      </c>
      <c r="C48" s="80">
        <v>0</v>
      </c>
    </row>
    <row r="49" spans="1:4" x14ac:dyDescent="0.2">
      <c r="A49" s="78">
        <v>4172</v>
      </c>
      <c r="B49" s="76" t="s">
        <v>444</v>
      </c>
      <c r="C49" s="80">
        <v>0</v>
      </c>
    </row>
    <row r="50" spans="1:4" x14ac:dyDescent="0.2">
      <c r="A50" s="167">
        <v>4173</v>
      </c>
      <c r="B50" s="168" t="s">
        <v>445</v>
      </c>
      <c r="C50" s="164">
        <f>SUM(C51:C73)</f>
        <v>16353222.319999998</v>
      </c>
      <c r="D50" s="80"/>
    </row>
    <row r="51" spans="1:4" x14ac:dyDescent="0.2">
      <c r="A51" s="162" t="s">
        <v>1110</v>
      </c>
      <c r="B51" s="162" t="s">
        <v>1246</v>
      </c>
      <c r="C51" s="148">
        <v>3282682.63</v>
      </c>
    </row>
    <row r="52" spans="1:4" x14ac:dyDescent="0.2">
      <c r="A52" s="162" t="s">
        <v>1111</v>
      </c>
      <c r="B52" s="162" t="s">
        <v>1247</v>
      </c>
      <c r="C52" s="148">
        <v>525815.30000000005</v>
      </c>
    </row>
    <row r="53" spans="1:4" x14ac:dyDescent="0.2">
      <c r="A53" s="162" t="s">
        <v>1112</v>
      </c>
      <c r="B53" s="162" t="s">
        <v>1248</v>
      </c>
      <c r="C53" s="148">
        <v>3328194.02</v>
      </c>
    </row>
    <row r="54" spans="1:4" x14ac:dyDescent="0.2">
      <c r="A54" s="162" t="s">
        <v>1113</v>
      </c>
      <c r="B54" s="162" t="s">
        <v>1114</v>
      </c>
      <c r="C54" s="148">
        <v>6300</v>
      </c>
    </row>
    <row r="55" spans="1:4" x14ac:dyDescent="0.2">
      <c r="A55" s="162" t="s">
        <v>1115</v>
      </c>
      <c r="B55" s="162" t="s">
        <v>1249</v>
      </c>
      <c r="C55" s="148">
        <v>587670.1</v>
      </c>
    </row>
    <row r="56" spans="1:4" x14ac:dyDescent="0.2">
      <c r="A56" s="162" t="s">
        <v>1117</v>
      </c>
      <c r="B56" s="162" t="s">
        <v>1118</v>
      </c>
      <c r="C56" s="148">
        <v>75000</v>
      </c>
    </row>
    <row r="57" spans="1:4" x14ac:dyDescent="0.2">
      <c r="A57" s="162" t="s">
        <v>1119</v>
      </c>
      <c r="B57" s="162" t="s">
        <v>1120</v>
      </c>
      <c r="C57" s="148">
        <v>325589.38</v>
      </c>
    </row>
    <row r="58" spans="1:4" x14ac:dyDescent="0.2">
      <c r="A58" s="162" t="s">
        <v>1121</v>
      </c>
      <c r="B58" s="162" t="s">
        <v>1250</v>
      </c>
      <c r="C58" s="148">
        <v>279830</v>
      </c>
    </row>
    <row r="59" spans="1:4" x14ac:dyDescent="0.2">
      <c r="A59" s="162" t="s">
        <v>1122</v>
      </c>
      <c r="B59" s="162" t="s">
        <v>1251</v>
      </c>
      <c r="C59" s="148">
        <v>534000</v>
      </c>
    </row>
    <row r="60" spans="1:4" x14ac:dyDescent="0.2">
      <c r="A60" s="162" t="s">
        <v>1124</v>
      </c>
      <c r="B60" s="162" t="s">
        <v>1252</v>
      </c>
      <c r="C60" s="148">
        <v>1980731.85</v>
      </c>
    </row>
    <row r="61" spans="1:4" x14ac:dyDescent="0.2">
      <c r="A61" s="162" t="s">
        <v>1125</v>
      </c>
      <c r="B61" s="162" t="s">
        <v>1254</v>
      </c>
      <c r="C61" s="148">
        <v>99491.32</v>
      </c>
    </row>
    <row r="62" spans="1:4" x14ac:dyDescent="0.2">
      <c r="A62" s="162" t="s">
        <v>1126</v>
      </c>
      <c r="B62" s="162" t="s">
        <v>1253</v>
      </c>
      <c r="C62" s="148">
        <v>24623.45</v>
      </c>
    </row>
    <row r="63" spans="1:4" x14ac:dyDescent="0.2">
      <c r="A63" s="162" t="s">
        <v>1127</v>
      </c>
      <c r="B63" s="162" t="s">
        <v>1128</v>
      </c>
      <c r="C63" s="148">
        <v>192851</v>
      </c>
    </row>
    <row r="64" spans="1:4" x14ac:dyDescent="0.2">
      <c r="A64" s="162" t="s">
        <v>1129</v>
      </c>
      <c r="B64" s="162" t="s">
        <v>1130</v>
      </c>
      <c r="C64" s="148">
        <v>22990</v>
      </c>
    </row>
    <row r="65" spans="1:5" x14ac:dyDescent="0.2">
      <c r="A65" s="162" t="s">
        <v>1131</v>
      </c>
      <c r="B65" s="162" t="s">
        <v>1132</v>
      </c>
      <c r="C65" s="148">
        <v>42550</v>
      </c>
    </row>
    <row r="66" spans="1:5" x14ac:dyDescent="0.2">
      <c r="A66" s="162" t="s">
        <v>1133</v>
      </c>
      <c r="B66" s="162" t="s">
        <v>1134</v>
      </c>
      <c r="C66" s="148">
        <v>114727.6</v>
      </c>
    </row>
    <row r="67" spans="1:5" x14ac:dyDescent="0.2">
      <c r="A67" s="162" t="s">
        <v>1135</v>
      </c>
      <c r="B67" s="162" t="s">
        <v>1257</v>
      </c>
      <c r="C67" s="148">
        <v>294500</v>
      </c>
    </row>
    <row r="68" spans="1:5" x14ac:dyDescent="0.2">
      <c r="A68" s="162" t="s">
        <v>1136</v>
      </c>
      <c r="B68" s="162" t="s">
        <v>1123</v>
      </c>
      <c r="C68" s="148">
        <v>1041278.18</v>
      </c>
    </row>
    <row r="69" spans="1:5" x14ac:dyDescent="0.2">
      <c r="A69" s="162" t="s">
        <v>1137</v>
      </c>
      <c r="B69" s="162" t="s">
        <v>1138</v>
      </c>
      <c r="C69" s="148">
        <v>258631.9</v>
      </c>
    </row>
    <row r="70" spans="1:5" x14ac:dyDescent="0.2">
      <c r="A70" s="162" t="s">
        <v>1139</v>
      </c>
      <c r="B70" s="162" t="s">
        <v>1140</v>
      </c>
      <c r="C70" s="148">
        <v>377188.59</v>
      </c>
    </row>
    <row r="71" spans="1:5" x14ac:dyDescent="0.2">
      <c r="A71" s="162" t="s">
        <v>1141</v>
      </c>
      <c r="B71" s="162" t="s">
        <v>1142</v>
      </c>
      <c r="C71" s="148">
        <v>49954.9</v>
      </c>
    </row>
    <row r="72" spans="1:5" x14ac:dyDescent="0.2">
      <c r="A72" s="162" t="s">
        <v>1143</v>
      </c>
      <c r="B72" s="162" t="s">
        <v>1255</v>
      </c>
      <c r="C72" s="148">
        <v>2819410.1</v>
      </c>
    </row>
    <row r="73" spans="1:5" x14ac:dyDescent="0.2">
      <c r="A73" s="162" t="s">
        <v>1144</v>
      </c>
      <c r="B73" s="162" t="s">
        <v>1256</v>
      </c>
      <c r="C73" s="148">
        <v>89212</v>
      </c>
    </row>
    <row r="74" spans="1:5" x14ac:dyDescent="0.2">
      <c r="A74" s="78">
        <v>4174</v>
      </c>
      <c r="B74" s="76" t="s">
        <v>446</v>
      </c>
      <c r="C74" s="80">
        <v>0</v>
      </c>
    </row>
    <row r="75" spans="1:5" x14ac:dyDescent="0.2">
      <c r="A75" s="78">
        <v>4190</v>
      </c>
      <c r="B75" s="76" t="s">
        <v>447</v>
      </c>
      <c r="C75" s="80">
        <v>0</v>
      </c>
      <c r="E75" s="80"/>
    </row>
    <row r="76" spans="1:5" x14ac:dyDescent="0.2">
      <c r="A76" s="78">
        <v>4191</v>
      </c>
      <c r="B76" s="76" t="s">
        <v>448</v>
      </c>
      <c r="C76" s="80">
        <v>0</v>
      </c>
    </row>
    <row r="77" spans="1:5" x14ac:dyDescent="0.2">
      <c r="A77" s="78">
        <v>4192</v>
      </c>
      <c r="B77" s="76" t="s">
        <v>449</v>
      </c>
      <c r="C77" s="80">
        <v>0</v>
      </c>
    </row>
    <row r="78" spans="1:5" x14ac:dyDescent="0.2">
      <c r="A78" s="167">
        <v>4200</v>
      </c>
      <c r="B78" s="168" t="s">
        <v>450</v>
      </c>
      <c r="C78" s="164">
        <f>+C86</f>
        <v>66969439.5</v>
      </c>
    </row>
    <row r="79" spans="1:5" x14ac:dyDescent="0.2">
      <c r="A79" s="78">
        <v>4210</v>
      </c>
      <c r="B79" s="76" t="s">
        <v>451</v>
      </c>
      <c r="C79" s="80">
        <v>0</v>
      </c>
    </row>
    <row r="80" spans="1:5" x14ac:dyDescent="0.2">
      <c r="A80" s="78">
        <v>4211</v>
      </c>
      <c r="B80" s="76" t="s">
        <v>452</v>
      </c>
      <c r="C80" s="80">
        <v>0</v>
      </c>
    </row>
    <row r="81" spans="1:5" x14ac:dyDescent="0.2">
      <c r="A81" s="78">
        <v>4212</v>
      </c>
      <c r="B81" s="76" t="s">
        <v>453</v>
      </c>
      <c r="C81" s="80">
        <v>0</v>
      </c>
    </row>
    <row r="82" spans="1:5" x14ac:dyDescent="0.2">
      <c r="A82" s="78">
        <v>4213</v>
      </c>
      <c r="B82" s="76" t="s">
        <v>454</v>
      </c>
      <c r="C82" s="80">
        <v>0</v>
      </c>
    </row>
    <row r="83" spans="1:5" x14ac:dyDescent="0.2">
      <c r="A83" s="78">
        <v>4220</v>
      </c>
      <c r="B83" s="76" t="s">
        <v>455</v>
      </c>
      <c r="C83" s="80">
        <v>0</v>
      </c>
    </row>
    <row r="84" spans="1:5" x14ac:dyDescent="0.2">
      <c r="A84" s="78">
        <v>4221</v>
      </c>
      <c r="B84" s="76" t="s">
        <v>456</v>
      </c>
      <c r="C84" s="80">
        <v>0</v>
      </c>
    </row>
    <row r="85" spans="1:5" x14ac:dyDescent="0.2">
      <c r="A85" s="78">
        <v>4222</v>
      </c>
      <c r="B85" s="76" t="s">
        <v>457</v>
      </c>
      <c r="C85" s="80">
        <v>0</v>
      </c>
    </row>
    <row r="86" spans="1:5" x14ac:dyDescent="0.2">
      <c r="A86" s="167">
        <v>4223</v>
      </c>
      <c r="B86" s="168" t="s">
        <v>458</v>
      </c>
      <c r="C86" s="164">
        <f>SUM(C87:C88)</f>
        <v>66969439.5</v>
      </c>
    </row>
    <row r="87" spans="1:5" x14ac:dyDescent="0.2">
      <c r="A87" s="162" t="s">
        <v>1145</v>
      </c>
      <c r="B87" s="162" t="s">
        <v>1146</v>
      </c>
      <c r="C87" s="148">
        <v>62054439.5</v>
      </c>
    </row>
    <row r="88" spans="1:5" x14ac:dyDescent="0.2">
      <c r="A88" s="162" t="s">
        <v>1147</v>
      </c>
      <c r="B88" s="162" t="s">
        <v>1258</v>
      </c>
      <c r="C88" s="148">
        <v>4915000</v>
      </c>
    </row>
    <row r="89" spans="1:5" x14ac:dyDescent="0.2">
      <c r="A89" s="78">
        <v>4224</v>
      </c>
      <c r="B89" s="76" t="s">
        <v>459</v>
      </c>
      <c r="C89" s="80">
        <v>0</v>
      </c>
    </row>
    <row r="90" spans="1:5" x14ac:dyDescent="0.2">
      <c r="A90" s="78">
        <v>4225</v>
      </c>
      <c r="B90" s="76" t="s">
        <v>460</v>
      </c>
      <c r="C90" s="80">
        <v>0</v>
      </c>
    </row>
    <row r="91" spans="1:5" x14ac:dyDescent="0.2">
      <c r="A91" s="78">
        <v>4226</v>
      </c>
      <c r="B91" s="76" t="s">
        <v>461</v>
      </c>
      <c r="C91" s="80">
        <v>0</v>
      </c>
      <c r="D91" s="80"/>
    </row>
    <row r="93" spans="1:5" x14ac:dyDescent="0.2">
      <c r="A93" s="75" t="s">
        <v>231</v>
      </c>
      <c r="B93" s="75"/>
      <c r="C93" s="75"/>
      <c r="D93" s="75"/>
      <c r="E93" s="75"/>
    </row>
    <row r="94" spans="1:5" x14ac:dyDescent="0.2">
      <c r="A94" s="77" t="s">
        <v>233</v>
      </c>
      <c r="B94" s="77" t="s">
        <v>229</v>
      </c>
      <c r="C94" s="77" t="s">
        <v>230</v>
      </c>
      <c r="D94" s="77" t="s">
        <v>234</v>
      </c>
      <c r="E94" s="77" t="s">
        <v>302</v>
      </c>
    </row>
    <row r="95" spans="1:5" x14ac:dyDescent="0.2">
      <c r="A95" s="78">
        <v>4300</v>
      </c>
      <c r="B95" s="76" t="s">
        <v>462</v>
      </c>
      <c r="C95" s="80">
        <v>0</v>
      </c>
    </row>
    <row r="96" spans="1:5" x14ac:dyDescent="0.2">
      <c r="A96" s="78">
        <v>4310</v>
      </c>
      <c r="B96" s="76" t="s">
        <v>463</v>
      </c>
      <c r="C96" s="80">
        <v>0</v>
      </c>
    </row>
    <row r="97" spans="1:3" x14ac:dyDescent="0.2">
      <c r="A97" s="78">
        <v>4311</v>
      </c>
      <c r="B97" s="76" t="s">
        <v>464</v>
      </c>
      <c r="C97" s="80">
        <v>0</v>
      </c>
    </row>
    <row r="98" spans="1:3" x14ac:dyDescent="0.2">
      <c r="A98" s="78">
        <v>4319</v>
      </c>
      <c r="B98" s="76" t="s">
        <v>465</v>
      </c>
      <c r="C98" s="80">
        <v>0</v>
      </c>
    </row>
    <row r="99" spans="1:3" x14ac:dyDescent="0.2">
      <c r="A99" s="78">
        <v>4320</v>
      </c>
      <c r="B99" s="76" t="s">
        <v>466</v>
      </c>
      <c r="C99" s="80">
        <v>0</v>
      </c>
    </row>
    <row r="100" spans="1:3" x14ac:dyDescent="0.2">
      <c r="A100" s="78">
        <v>4321</v>
      </c>
      <c r="B100" s="76" t="s">
        <v>467</v>
      </c>
      <c r="C100" s="80">
        <v>0</v>
      </c>
    </row>
    <row r="101" spans="1:3" x14ac:dyDescent="0.2">
      <c r="A101" s="78">
        <v>4322</v>
      </c>
      <c r="B101" s="76" t="s">
        <v>468</v>
      </c>
      <c r="C101" s="80">
        <v>0</v>
      </c>
    </row>
    <row r="102" spans="1:3" x14ac:dyDescent="0.2">
      <c r="A102" s="78">
        <v>4323</v>
      </c>
      <c r="B102" s="76" t="s">
        <v>469</v>
      </c>
      <c r="C102" s="80">
        <v>0</v>
      </c>
    </row>
    <row r="103" spans="1:3" x14ac:dyDescent="0.2">
      <c r="A103" s="78">
        <v>4324</v>
      </c>
      <c r="B103" s="76" t="s">
        <v>470</v>
      </c>
      <c r="C103" s="80">
        <v>0</v>
      </c>
    </row>
    <row r="104" spans="1:3" x14ac:dyDescent="0.2">
      <c r="A104" s="78">
        <v>4325</v>
      </c>
      <c r="B104" s="76" t="s">
        <v>471</v>
      </c>
      <c r="C104" s="80">
        <v>0</v>
      </c>
    </row>
    <row r="105" spans="1:3" x14ac:dyDescent="0.2">
      <c r="A105" s="78">
        <v>4330</v>
      </c>
      <c r="B105" s="76" t="s">
        <v>472</v>
      </c>
      <c r="C105" s="80">
        <v>0</v>
      </c>
    </row>
    <row r="106" spans="1:3" x14ac:dyDescent="0.2">
      <c r="A106" s="78">
        <v>4331</v>
      </c>
      <c r="B106" s="76" t="s">
        <v>472</v>
      </c>
      <c r="C106" s="80">
        <v>0</v>
      </c>
    </row>
    <row r="107" spans="1:3" x14ac:dyDescent="0.2">
      <c r="A107" s="78">
        <v>4340</v>
      </c>
      <c r="B107" s="76" t="s">
        <v>473</v>
      </c>
      <c r="C107" s="80">
        <v>0</v>
      </c>
    </row>
    <row r="108" spans="1:3" x14ac:dyDescent="0.2">
      <c r="A108" s="78">
        <v>4341</v>
      </c>
      <c r="B108" s="76" t="s">
        <v>474</v>
      </c>
      <c r="C108" s="80">
        <v>0</v>
      </c>
    </row>
    <row r="109" spans="1:3" x14ac:dyDescent="0.2">
      <c r="A109" s="78">
        <v>4390</v>
      </c>
      <c r="B109" s="76" t="s">
        <v>475</v>
      </c>
      <c r="C109" s="80">
        <v>0</v>
      </c>
    </row>
    <row r="110" spans="1:3" x14ac:dyDescent="0.2">
      <c r="A110" s="78">
        <v>4391</v>
      </c>
      <c r="B110" s="76" t="s">
        <v>476</v>
      </c>
      <c r="C110" s="80">
        <v>0</v>
      </c>
    </row>
    <row r="111" spans="1:3" x14ac:dyDescent="0.2">
      <c r="A111" s="78">
        <v>4392</v>
      </c>
      <c r="B111" s="76" t="s">
        <v>477</v>
      </c>
      <c r="C111" s="80">
        <v>0</v>
      </c>
    </row>
    <row r="112" spans="1:3" x14ac:dyDescent="0.2">
      <c r="A112" s="78">
        <v>4393</v>
      </c>
      <c r="B112" s="76" t="s">
        <v>478</v>
      </c>
      <c r="C112" s="80">
        <v>0</v>
      </c>
    </row>
    <row r="113" spans="1:5" x14ac:dyDescent="0.2">
      <c r="A113" s="78">
        <v>4394</v>
      </c>
      <c r="B113" s="76" t="s">
        <v>479</v>
      </c>
      <c r="C113" s="80">
        <v>0</v>
      </c>
    </row>
    <row r="114" spans="1:5" x14ac:dyDescent="0.2">
      <c r="A114" s="78">
        <v>4395</v>
      </c>
      <c r="B114" s="76" t="s">
        <v>480</v>
      </c>
      <c r="C114" s="80">
        <v>0</v>
      </c>
    </row>
    <row r="115" spans="1:5" x14ac:dyDescent="0.2">
      <c r="A115" s="78">
        <v>4396</v>
      </c>
      <c r="B115" s="76" t="s">
        <v>481</v>
      </c>
      <c r="C115" s="80">
        <v>0</v>
      </c>
    </row>
    <row r="116" spans="1:5" x14ac:dyDescent="0.2">
      <c r="A116" s="78">
        <v>4399</v>
      </c>
      <c r="B116" s="76" t="s">
        <v>475</v>
      </c>
      <c r="C116" s="80">
        <v>0</v>
      </c>
    </row>
    <row r="119" spans="1:5" x14ac:dyDescent="0.2">
      <c r="A119" s="75" t="s">
        <v>1305</v>
      </c>
      <c r="B119" s="75"/>
      <c r="C119" s="75"/>
      <c r="D119" s="75"/>
      <c r="E119" s="75"/>
    </row>
    <row r="120" spans="1:5" x14ac:dyDescent="0.2">
      <c r="A120" s="77" t="s">
        <v>233</v>
      </c>
      <c r="B120" s="77" t="s">
        <v>229</v>
      </c>
      <c r="C120" s="77" t="s">
        <v>230</v>
      </c>
      <c r="D120" s="77" t="s">
        <v>482</v>
      </c>
      <c r="E120" s="77" t="s">
        <v>302</v>
      </c>
    </row>
    <row r="121" spans="1:5" x14ac:dyDescent="0.2">
      <c r="A121" s="78">
        <v>5000</v>
      </c>
      <c r="B121" s="76" t="s">
        <v>483</v>
      </c>
      <c r="C121" s="164">
        <f>+C122+C208</f>
        <v>79509673.839999989</v>
      </c>
      <c r="D121" s="83">
        <f>+D122+D208</f>
        <v>0.99999999999999989</v>
      </c>
    </row>
    <row r="122" spans="1:5" x14ac:dyDescent="0.2">
      <c r="A122" s="78">
        <v>5100</v>
      </c>
      <c r="B122" s="76" t="s">
        <v>484</v>
      </c>
      <c r="C122" s="164">
        <f>+C123+C130+C140</f>
        <v>78064625.359999985</v>
      </c>
      <c r="D122" s="83">
        <f>C122/$C$121</f>
        <v>0.98182550109678568</v>
      </c>
    </row>
    <row r="123" spans="1:5" x14ac:dyDescent="0.2">
      <c r="A123" s="78">
        <v>5110</v>
      </c>
      <c r="B123" s="76" t="s">
        <v>485</v>
      </c>
      <c r="C123" s="164">
        <f>SUM(C124:C129)</f>
        <v>47085871.479999997</v>
      </c>
      <c r="D123" s="83">
        <f t="shared" ref="D123:D186" si="0">C123/$C$121</f>
        <v>0.5922030516029092</v>
      </c>
    </row>
    <row r="124" spans="1:5" x14ac:dyDescent="0.2">
      <c r="A124" s="78">
        <v>5111</v>
      </c>
      <c r="B124" s="76" t="s">
        <v>486</v>
      </c>
      <c r="C124" s="80">
        <v>18630188.07</v>
      </c>
      <c r="D124" s="83">
        <f t="shared" si="0"/>
        <v>0.23431347621284623</v>
      </c>
      <c r="E124" s="76" t="s">
        <v>1148</v>
      </c>
    </row>
    <row r="125" spans="1:5" x14ac:dyDescent="0.2">
      <c r="A125" s="78">
        <v>5112</v>
      </c>
      <c r="B125" s="76" t="s">
        <v>487</v>
      </c>
      <c r="C125" s="80">
        <v>9146069.2899999991</v>
      </c>
      <c r="D125" s="83">
        <f t="shared" si="0"/>
        <v>0.1150308993645848</v>
      </c>
      <c r="E125" s="76" t="s">
        <v>1149</v>
      </c>
    </row>
    <row r="126" spans="1:5" x14ac:dyDescent="0.2">
      <c r="A126" s="78">
        <v>5113</v>
      </c>
      <c r="B126" s="76" t="s">
        <v>488</v>
      </c>
      <c r="C126" s="80">
        <v>4715404.51</v>
      </c>
      <c r="D126" s="83">
        <f t="shared" si="0"/>
        <v>5.9306047707967817E-2</v>
      </c>
    </row>
    <row r="127" spans="1:5" x14ac:dyDescent="0.2">
      <c r="A127" s="78">
        <v>5114</v>
      </c>
      <c r="B127" s="76" t="s">
        <v>489</v>
      </c>
      <c r="C127" s="80">
        <v>6331266.0599999996</v>
      </c>
      <c r="D127" s="83">
        <f t="shared" si="0"/>
        <v>7.9628877270212686E-2</v>
      </c>
    </row>
    <row r="128" spans="1:5" ht="78.75" x14ac:dyDescent="0.2">
      <c r="A128" s="78">
        <v>5115</v>
      </c>
      <c r="B128" s="76" t="s">
        <v>490</v>
      </c>
      <c r="C128" s="80">
        <v>8262943.5499999998</v>
      </c>
      <c r="D128" s="83">
        <f t="shared" si="0"/>
        <v>0.10392375104729773</v>
      </c>
      <c r="E128" s="169" t="s">
        <v>1150</v>
      </c>
    </row>
    <row r="129" spans="1:4" x14ac:dyDescent="0.2">
      <c r="A129" s="78">
        <v>5116</v>
      </c>
      <c r="B129" s="76" t="s">
        <v>491</v>
      </c>
      <c r="C129" s="80">
        <v>0</v>
      </c>
      <c r="D129" s="83">
        <f t="shared" si="0"/>
        <v>0</v>
      </c>
    </row>
    <row r="130" spans="1:4" x14ac:dyDescent="0.2">
      <c r="A130" s="78">
        <v>5120</v>
      </c>
      <c r="B130" s="76" t="s">
        <v>492</v>
      </c>
      <c r="C130" s="164">
        <f>SUM(C131:C139)</f>
        <v>1619588.41</v>
      </c>
      <c r="D130" s="83">
        <f t="shared" si="0"/>
        <v>2.0369702600706835E-2</v>
      </c>
    </row>
    <row r="131" spans="1:4" x14ac:dyDescent="0.2">
      <c r="A131" s="78">
        <v>5121</v>
      </c>
      <c r="B131" s="76" t="s">
        <v>493</v>
      </c>
      <c r="C131" s="80">
        <v>804252.15</v>
      </c>
      <c r="D131" s="83">
        <f t="shared" si="0"/>
        <v>1.0115148398400223E-2</v>
      </c>
    </row>
    <row r="132" spans="1:4" x14ac:dyDescent="0.2">
      <c r="A132" s="78">
        <v>5122</v>
      </c>
      <c r="B132" s="76" t="s">
        <v>494</v>
      </c>
      <c r="C132" s="80">
        <v>167255.70000000001</v>
      </c>
      <c r="D132" s="83">
        <f t="shared" si="0"/>
        <v>2.1035893108626545E-3</v>
      </c>
    </row>
    <row r="133" spans="1:4" x14ac:dyDescent="0.2">
      <c r="A133" s="78">
        <v>5123</v>
      </c>
      <c r="B133" s="76" t="s">
        <v>495</v>
      </c>
      <c r="C133" s="80">
        <v>0</v>
      </c>
      <c r="D133" s="83">
        <f t="shared" si="0"/>
        <v>0</v>
      </c>
    </row>
    <row r="134" spans="1:4" x14ac:dyDescent="0.2">
      <c r="A134" s="78">
        <v>5124</v>
      </c>
      <c r="B134" s="76" t="s">
        <v>496</v>
      </c>
      <c r="C134" s="80">
        <v>238348.57</v>
      </c>
      <c r="D134" s="83">
        <f t="shared" si="0"/>
        <v>2.9977304457271064E-3</v>
      </c>
    </row>
    <row r="135" spans="1:4" x14ac:dyDescent="0.2">
      <c r="A135" s="78">
        <v>5125</v>
      </c>
      <c r="B135" s="76" t="s">
        <v>497</v>
      </c>
      <c r="C135" s="80">
        <v>500.19</v>
      </c>
      <c r="D135" s="83">
        <f t="shared" si="0"/>
        <v>6.290932610370774E-6</v>
      </c>
    </row>
    <row r="136" spans="1:4" x14ac:dyDescent="0.2">
      <c r="A136" s="78">
        <v>5126</v>
      </c>
      <c r="B136" s="76" t="s">
        <v>498</v>
      </c>
      <c r="C136" s="80">
        <v>371702.67</v>
      </c>
      <c r="D136" s="83">
        <f t="shared" si="0"/>
        <v>4.6749364202900625E-3</v>
      </c>
    </row>
    <row r="137" spans="1:4" x14ac:dyDescent="0.2">
      <c r="A137" s="78">
        <v>5127</v>
      </c>
      <c r="B137" s="76" t="s">
        <v>499</v>
      </c>
      <c r="C137" s="80">
        <v>2760</v>
      </c>
      <c r="D137" s="83">
        <f t="shared" si="0"/>
        <v>3.4712757161525293E-5</v>
      </c>
    </row>
    <row r="138" spans="1:4" x14ac:dyDescent="0.2">
      <c r="A138" s="78">
        <v>5128</v>
      </c>
      <c r="B138" s="76" t="s">
        <v>500</v>
      </c>
      <c r="C138" s="80">
        <v>0</v>
      </c>
      <c r="D138" s="83">
        <f t="shared" si="0"/>
        <v>0</v>
      </c>
    </row>
    <row r="139" spans="1:4" x14ac:dyDescent="0.2">
      <c r="A139" s="78">
        <v>5129</v>
      </c>
      <c r="B139" s="76" t="s">
        <v>501</v>
      </c>
      <c r="C139" s="80">
        <v>34769.129999999997</v>
      </c>
      <c r="D139" s="83">
        <f t="shared" si="0"/>
        <v>4.3729433565489273E-4</v>
      </c>
    </row>
    <row r="140" spans="1:4" x14ac:dyDescent="0.2">
      <c r="A140" s="78">
        <v>5130</v>
      </c>
      <c r="B140" s="76" t="s">
        <v>502</v>
      </c>
      <c r="C140" s="164">
        <f>SUM(C141:C149)</f>
        <v>29359165.469999999</v>
      </c>
      <c r="D140" s="83">
        <f t="shared" si="0"/>
        <v>0.36925274689316978</v>
      </c>
    </row>
    <row r="141" spans="1:4" x14ac:dyDescent="0.2">
      <c r="A141" s="78">
        <v>5131</v>
      </c>
      <c r="B141" s="76" t="s">
        <v>503</v>
      </c>
      <c r="C141" s="80">
        <v>1404990.91</v>
      </c>
      <c r="D141" s="83">
        <f t="shared" si="0"/>
        <v>1.7670691403253783E-2</v>
      </c>
    </row>
    <row r="142" spans="1:4" x14ac:dyDescent="0.2">
      <c r="A142" s="78">
        <v>5132</v>
      </c>
      <c r="B142" s="76" t="s">
        <v>504</v>
      </c>
      <c r="C142" s="80">
        <v>749522.25</v>
      </c>
      <c r="D142" s="83">
        <f t="shared" si="0"/>
        <v>9.4268057432645123E-3</v>
      </c>
    </row>
    <row r="143" spans="1:4" x14ac:dyDescent="0.2">
      <c r="A143" s="78">
        <v>5133</v>
      </c>
      <c r="B143" s="76" t="s">
        <v>505</v>
      </c>
      <c r="C143" s="80">
        <v>1513168.91</v>
      </c>
      <c r="D143" s="83">
        <f t="shared" si="0"/>
        <v>1.9031255404782579E-2</v>
      </c>
    </row>
    <row r="144" spans="1:4" x14ac:dyDescent="0.2">
      <c r="A144" s="78">
        <v>5134</v>
      </c>
      <c r="B144" s="76" t="s">
        <v>506</v>
      </c>
      <c r="C144" s="80">
        <v>233032.98</v>
      </c>
      <c r="D144" s="83">
        <f t="shared" si="0"/>
        <v>2.9308758135386166E-3</v>
      </c>
    </row>
    <row r="145" spans="1:5" x14ac:dyDescent="0.2">
      <c r="A145" s="78">
        <v>5135</v>
      </c>
      <c r="B145" s="76" t="s">
        <v>507</v>
      </c>
      <c r="C145" s="80">
        <v>566362.44999999995</v>
      </c>
      <c r="D145" s="83">
        <f t="shared" si="0"/>
        <v>7.1231892000929381E-3</v>
      </c>
    </row>
    <row r="146" spans="1:5" x14ac:dyDescent="0.2">
      <c r="A146" s="78">
        <v>5136</v>
      </c>
      <c r="B146" s="76" t="s">
        <v>508</v>
      </c>
      <c r="C146" s="80">
        <v>1443952.82</v>
      </c>
      <c r="D146" s="83">
        <f t="shared" si="0"/>
        <v>1.8160718693246248E-2</v>
      </c>
    </row>
    <row r="147" spans="1:5" x14ac:dyDescent="0.2">
      <c r="A147" s="78">
        <v>5137</v>
      </c>
      <c r="B147" s="76" t="s">
        <v>509</v>
      </c>
      <c r="C147" s="80">
        <v>457703.12</v>
      </c>
      <c r="D147" s="83">
        <f t="shared" si="0"/>
        <v>5.7565714697943738E-3</v>
      </c>
    </row>
    <row r="148" spans="1:5" ht="101.25" x14ac:dyDescent="0.2">
      <c r="A148" s="78">
        <v>5138</v>
      </c>
      <c r="B148" s="76" t="s">
        <v>510</v>
      </c>
      <c r="C148" s="80">
        <v>16305071.130000001</v>
      </c>
      <c r="D148" s="83">
        <f t="shared" si="0"/>
        <v>0.20507028066561117</v>
      </c>
      <c r="E148" s="170" t="s">
        <v>1151</v>
      </c>
    </row>
    <row r="149" spans="1:5" x14ac:dyDescent="0.2">
      <c r="A149" s="78">
        <v>5139</v>
      </c>
      <c r="B149" s="76" t="s">
        <v>511</v>
      </c>
      <c r="C149" s="80">
        <v>6685360.9000000004</v>
      </c>
      <c r="D149" s="83">
        <f t="shared" si="0"/>
        <v>8.4082358499585577E-2</v>
      </c>
    </row>
    <row r="150" spans="1:5" x14ac:dyDescent="0.2">
      <c r="A150" s="78">
        <v>5200</v>
      </c>
      <c r="B150" s="76" t="s">
        <v>512</v>
      </c>
      <c r="C150" s="80">
        <v>0</v>
      </c>
      <c r="D150" s="83">
        <f t="shared" si="0"/>
        <v>0</v>
      </c>
    </row>
    <row r="151" spans="1:5" x14ac:dyDescent="0.2">
      <c r="A151" s="78">
        <v>5210</v>
      </c>
      <c r="B151" s="76" t="s">
        <v>513</v>
      </c>
      <c r="C151" s="80">
        <v>0</v>
      </c>
      <c r="D151" s="83">
        <f t="shared" si="0"/>
        <v>0</v>
      </c>
    </row>
    <row r="152" spans="1:5" x14ac:dyDescent="0.2">
      <c r="A152" s="78">
        <v>5211</v>
      </c>
      <c r="B152" s="76" t="s">
        <v>514</v>
      </c>
      <c r="C152" s="80">
        <v>0</v>
      </c>
      <c r="D152" s="83">
        <f t="shared" si="0"/>
        <v>0</v>
      </c>
    </row>
    <row r="153" spans="1:5" x14ac:dyDescent="0.2">
      <c r="A153" s="78">
        <v>5212</v>
      </c>
      <c r="B153" s="76" t="s">
        <v>515</v>
      </c>
      <c r="C153" s="80">
        <v>0</v>
      </c>
      <c r="D153" s="83">
        <f t="shared" si="0"/>
        <v>0</v>
      </c>
    </row>
    <row r="154" spans="1:5" x14ac:dyDescent="0.2">
      <c r="A154" s="78">
        <v>5220</v>
      </c>
      <c r="B154" s="76" t="s">
        <v>516</v>
      </c>
      <c r="C154" s="80">
        <v>0</v>
      </c>
      <c r="D154" s="83">
        <f t="shared" si="0"/>
        <v>0</v>
      </c>
    </row>
    <row r="155" spans="1:5" x14ac:dyDescent="0.2">
      <c r="A155" s="78">
        <v>5221</v>
      </c>
      <c r="B155" s="76" t="s">
        <v>517</v>
      </c>
      <c r="C155" s="80">
        <v>0</v>
      </c>
      <c r="D155" s="83">
        <f t="shared" si="0"/>
        <v>0</v>
      </c>
    </row>
    <row r="156" spans="1:5" x14ac:dyDescent="0.2">
      <c r="A156" s="78">
        <v>5222</v>
      </c>
      <c r="B156" s="76" t="s">
        <v>518</v>
      </c>
      <c r="C156" s="80">
        <v>0</v>
      </c>
      <c r="D156" s="83">
        <f t="shared" si="0"/>
        <v>0</v>
      </c>
    </row>
    <row r="157" spans="1:5" x14ac:dyDescent="0.2">
      <c r="A157" s="78">
        <v>5230</v>
      </c>
      <c r="B157" s="76" t="s">
        <v>458</v>
      </c>
      <c r="C157" s="80">
        <v>0</v>
      </c>
      <c r="D157" s="83">
        <f t="shared" si="0"/>
        <v>0</v>
      </c>
    </row>
    <row r="158" spans="1:5" x14ac:dyDescent="0.2">
      <c r="A158" s="78">
        <v>5231</v>
      </c>
      <c r="B158" s="76" t="s">
        <v>519</v>
      </c>
      <c r="C158" s="80">
        <v>0</v>
      </c>
      <c r="D158" s="83">
        <f t="shared" si="0"/>
        <v>0</v>
      </c>
    </row>
    <row r="159" spans="1:5" x14ac:dyDescent="0.2">
      <c r="A159" s="78">
        <v>5232</v>
      </c>
      <c r="B159" s="76" t="s">
        <v>520</v>
      </c>
      <c r="C159" s="80">
        <v>0</v>
      </c>
      <c r="D159" s="83">
        <f t="shared" si="0"/>
        <v>0</v>
      </c>
    </row>
    <row r="160" spans="1:5" x14ac:dyDescent="0.2">
      <c r="A160" s="78">
        <v>5240</v>
      </c>
      <c r="B160" s="76" t="s">
        <v>459</v>
      </c>
      <c r="C160" s="80">
        <v>0</v>
      </c>
      <c r="D160" s="83">
        <f t="shared" si="0"/>
        <v>0</v>
      </c>
    </row>
    <row r="161" spans="1:4" x14ac:dyDescent="0.2">
      <c r="A161" s="78">
        <v>5241</v>
      </c>
      <c r="B161" s="76" t="s">
        <v>521</v>
      </c>
      <c r="C161" s="80">
        <v>0</v>
      </c>
      <c r="D161" s="83">
        <f t="shared" si="0"/>
        <v>0</v>
      </c>
    </row>
    <row r="162" spans="1:4" x14ac:dyDescent="0.2">
      <c r="A162" s="78">
        <v>5242</v>
      </c>
      <c r="B162" s="76" t="s">
        <v>522</v>
      </c>
      <c r="C162" s="80">
        <v>0</v>
      </c>
      <c r="D162" s="83">
        <f t="shared" si="0"/>
        <v>0</v>
      </c>
    </row>
    <row r="163" spans="1:4" x14ac:dyDescent="0.2">
      <c r="A163" s="78">
        <v>5243</v>
      </c>
      <c r="B163" s="76" t="s">
        <v>523</v>
      </c>
      <c r="C163" s="80">
        <v>0</v>
      </c>
      <c r="D163" s="83">
        <f t="shared" si="0"/>
        <v>0</v>
      </c>
    </row>
    <row r="164" spans="1:4" x14ac:dyDescent="0.2">
      <c r="A164" s="78">
        <v>5244</v>
      </c>
      <c r="B164" s="76" t="s">
        <v>524</v>
      </c>
      <c r="C164" s="80">
        <v>0</v>
      </c>
      <c r="D164" s="83">
        <f t="shared" si="0"/>
        <v>0</v>
      </c>
    </row>
    <row r="165" spans="1:4" x14ac:dyDescent="0.2">
      <c r="A165" s="78">
        <v>5250</v>
      </c>
      <c r="B165" s="76" t="s">
        <v>460</v>
      </c>
      <c r="C165" s="80">
        <v>0</v>
      </c>
      <c r="D165" s="83">
        <f t="shared" si="0"/>
        <v>0</v>
      </c>
    </row>
    <row r="166" spans="1:4" x14ac:dyDescent="0.2">
      <c r="A166" s="78">
        <v>5251</v>
      </c>
      <c r="B166" s="76" t="s">
        <v>525</v>
      </c>
      <c r="C166" s="80">
        <v>0</v>
      </c>
      <c r="D166" s="83">
        <f t="shared" si="0"/>
        <v>0</v>
      </c>
    </row>
    <row r="167" spans="1:4" x14ac:dyDescent="0.2">
      <c r="A167" s="78">
        <v>5252</v>
      </c>
      <c r="B167" s="76" t="s">
        <v>526</v>
      </c>
      <c r="C167" s="80">
        <v>0</v>
      </c>
      <c r="D167" s="83">
        <f t="shared" si="0"/>
        <v>0</v>
      </c>
    </row>
    <row r="168" spans="1:4" x14ac:dyDescent="0.2">
      <c r="A168" s="78">
        <v>5259</v>
      </c>
      <c r="B168" s="76" t="s">
        <v>527</v>
      </c>
      <c r="C168" s="80">
        <v>0</v>
      </c>
      <c r="D168" s="83">
        <f t="shared" si="0"/>
        <v>0</v>
      </c>
    </row>
    <row r="169" spans="1:4" x14ac:dyDescent="0.2">
      <c r="A169" s="78">
        <v>5260</v>
      </c>
      <c r="B169" s="76" t="s">
        <v>528</v>
      </c>
      <c r="C169" s="80">
        <v>0</v>
      </c>
      <c r="D169" s="83">
        <f t="shared" si="0"/>
        <v>0</v>
      </c>
    </row>
    <row r="170" spans="1:4" x14ac:dyDescent="0.2">
      <c r="A170" s="78">
        <v>5261</v>
      </c>
      <c r="B170" s="76" t="s">
        <v>529</v>
      </c>
      <c r="C170" s="80">
        <v>0</v>
      </c>
      <c r="D170" s="83">
        <f t="shared" si="0"/>
        <v>0</v>
      </c>
    </row>
    <row r="171" spans="1:4" x14ac:dyDescent="0.2">
      <c r="A171" s="78">
        <v>5262</v>
      </c>
      <c r="B171" s="76" t="s">
        <v>530</v>
      </c>
      <c r="C171" s="80">
        <v>0</v>
      </c>
      <c r="D171" s="83">
        <f t="shared" si="0"/>
        <v>0</v>
      </c>
    </row>
    <row r="172" spans="1:4" x14ac:dyDescent="0.2">
      <c r="A172" s="78">
        <v>5270</v>
      </c>
      <c r="B172" s="76" t="s">
        <v>531</v>
      </c>
      <c r="C172" s="80">
        <v>0</v>
      </c>
      <c r="D172" s="83">
        <f t="shared" si="0"/>
        <v>0</v>
      </c>
    </row>
    <row r="173" spans="1:4" x14ac:dyDescent="0.2">
      <c r="A173" s="78">
        <v>5271</v>
      </c>
      <c r="B173" s="76" t="s">
        <v>532</v>
      </c>
      <c r="C173" s="80">
        <v>0</v>
      </c>
      <c r="D173" s="83">
        <f t="shared" si="0"/>
        <v>0</v>
      </c>
    </row>
    <row r="174" spans="1:4" x14ac:dyDescent="0.2">
      <c r="A174" s="78">
        <v>5280</v>
      </c>
      <c r="B174" s="76" t="s">
        <v>533</v>
      </c>
      <c r="C174" s="80">
        <v>0</v>
      </c>
      <c r="D174" s="83">
        <f t="shared" si="0"/>
        <v>0</v>
      </c>
    </row>
    <row r="175" spans="1:4" x14ac:dyDescent="0.2">
      <c r="A175" s="78">
        <v>5281</v>
      </c>
      <c r="B175" s="76" t="s">
        <v>534</v>
      </c>
      <c r="C175" s="80">
        <v>0</v>
      </c>
      <c r="D175" s="83">
        <f t="shared" si="0"/>
        <v>0</v>
      </c>
    </row>
    <row r="176" spans="1:4" x14ac:dyDescent="0.2">
      <c r="A176" s="78">
        <v>5282</v>
      </c>
      <c r="B176" s="76" t="s">
        <v>535</v>
      </c>
      <c r="C176" s="80">
        <v>0</v>
      </c>
      <c r="D176" s="83">
        <f t="shared" si="0"/>
        <v>0</v>
      </c>
    </row>
    <row r="177" spans="1:4" x14ac:dyDescent="0.2">
      <c r="A177" s="78">
        <v>5283</v>
      </c>
      <c r="B177" s="76" t="s">
        <v>536</v>
      </c>
      <c r="C177" s="80">
        <v>0</v>
      </c>
      <c r="D177" s="83">
        <f t="shared" si="0"/>
        <v>0</v>
      </c>
    </row>
    <row r="178" spans="1:4" x14ac:dyDescent="0.2">
      <c r="A178" s="78">
        <v>5284</v>
      </c>
      <c r="B178" s="76" t="s">
        <v>537</v>
      </c>
      <c r="C178" s="80">
        <v>0</v>
      </c>
      <c r="D178" s="83">
        <f t="shared" si="0"/>
        <v>0</v>
      </c>
    </row>
    <row r="179" spans="1:4" x14ac:dyDescent="0.2">
      <c r="A179" s="78">
        <v>5285</v>
      </c>
      <c r="B179" s="76" t="s">
        <v>538</v>
      </c>
      <c r="C179" s="80">
        <v>0</v>
      </c>
      <c r="D179" s="83">
        <f t="shared" si="0"/>
        <v>0</v>
      </c>
    </row>
    <row r="180" spans="1:4" x14ac:dyDescent="0.2">
      <c r="A180" s="78">
        <v>5290</v>
      </c>
      <c r="B180" s="76" t="s">
        <v>539</v>
      </c>
      <c r="C180" s="80">
        <v>0</v>
      </c>
      <c r="D180" s="83">
        <f t="shared" si="0"/>
        <v>0</v>
      </c>
    </row>
    <row r="181" spans="1:4" x14ac:dyDescent="0.2">
      <c r="A181" s="78">
        <v>5291</v>
      </c>
      <c r="B181" s="76" t="s">
        <v>540</v>
      </c>
      <c r="C181" s="80">
        <v>0</v>
      </c>
      <c r="D181" s="83">
        <f t="shared" si="0"/>
        <v>0</v>
      </c>
    </row>
    <row r="182" spans="1:4" x14ac:dyDescent="0.2">
      <c r="A182" s="78">
        <v>5292</v>
      </c>
      <c r="B182" s="76" t="s">
        <v>541</v>
      </c>
      <c r="C182" s="80">
        <v>0</v>
      </c>
      <c r="D182" s="83">
        <f t="shared" si="0"/>
        <v>0</v>
      </c>
    </row>
    <row r="183" spans="1:4" x14ac:dyDescent="0.2">
      <c r="A183" s="78">
        <v>5300</v>
      </c>
      <c r="B183" s="76" t="s">
        <v>542</v>
      </c>
      <c r="C183" s="80">
        <v>0</v>
      </c>
      <c r="D183" s="83">
        <f t="shared" si="0"/>
        <v>0</v>
      </c>
    </row>
    <row r="184" spans="1:4" x14ac:dyDescent="0.2">
      <c r="A184" s="78">
        <v>5310</v>
      </c>
      <c r="B184" s="76" t="s">
        <v>452</v>
      </c>
      <c r="C184" s="80">
        <v>0</v>
      </c>
      <c r="D184" s="83">
        <f t="shared" si="0"/>
        <v>0</v>
      </c>
    </row>
    <row r="185" spans="1:4" x14ac:dyDescent="0.2">
      <c r="A185" s="78">
        <v>5311</v>
      </c>
      <c r="B185" s="76" t="s">
        <v>543</v>
      </c>
      <c r="C185" s="80">
        <v>0</v>
      </c>
      <c r="D185" s="83">
        <f t="shared" si="0"/>
        <v>0</v>
      </c>
    </row>
    <row r="186" spans="1:4" x14ac:dyDescent="0.2">
      <c r="A186" s="78">
        <v>5312</v>
      </c>
      <c r="B186" s="76" t="s">
        <v>544</v>
      </c>
      <c r="C186" s="80">
        <v>0</v>
      </c>
      <c r="D186" s="83">
        <f t="shared" si="0"/>
        <v>0</v>
      </c>
    </row>
    <row r="187" spans="1:4" x14ac:dyDescent="0.2">
      <c r="A187" s="78">
        <v>5320</v>
      </c>
      <c r="B187" s="76" t="s">
        <v>453</v>
      </c>
      <c r="C187" s="80">
        <v>0</v>
      </c>
      <c r="D187" s="83">
        <f t="shared" ref="D187:D242" si="1">C187/$C$121</f>
        <v>0</v>
      </c>
    </row>
    <row r="188" spans="1:4" x14ac:dyDescent="0.2">
      <c r="A188" s="78">
        <v>5321</v>
      </c>
      <c r="B188" s="76" t="s">
        <v>545</v>
      </c>
      <c r="C188" s="80">
        <v>0</v>
      </c>
      <c r="D188" s="83">
        <f t="shared" si="1"/>
        <v>0</v>
      </c>
    </row>
    <row r="189" spans="1:4" x14ac:dyDescent="0.2">
      <c r="A189" s="78">
        <v>5322</v>
      </c>
      <c r="B189" s="76" t="s">
        <v>546</v>
      </c>
      <c r="C189" s="80">
        <v>0</v>
      </c>
      <c r="D189" s="83">
        <f t="shared" si="1"/>
        <v>0</v>
      </c>
    </row>
    <row r="190" spans="1:4" x14ac:dyDescent="0.2">
      <c r="A190" s="78">
        <v>5330</v>
      </c>
      <c r="B190" s="76" t="s">
        <v>454</v>
      </c>
      <c r="C190" s="80">
        <v>0</v>
      </c>
      <c r="D190" s="83">
        <f t="shared" si="1"/>
        <v>0</v>
      </c>
    </row>
    <row r="191" spans="1:4" x14ac:dyDescent="0.2">
      <c r="A191" s="78">
        <v>5331</v>
      </c>
      <c r="B191" s="76" t="s">
        <v>547</v>
      </c>
      <c r="C191" s="80">
        <v>0</v>
      </c>
      <c r="D191" s="83">
        <f t="shared" si="1"/>
        <v>0</v>
      </c>
    </row>
    <row r="192" spans="1:4" x14ac:dyDescent="0.2">
      <c r="A192" s="78">
        <v>5332</v>
      </c>
      <c r="B192" s="76" t="s">
        <v>548</v>
      </c>
      <c r="C192" s="80">
        <v>0</v>
      </c>
      <c r="D192" s="83">
        <f t="shared" si="1"/>
        <v>0</v>
      </c>
    </row>
    <row r="193" spans="1:4" x14ac:dyDescent="0.2">
      <c r="A193" s="78">
        <v>5400</v>
      </c>
      <c r="B193" s="76" t="s">
        <v>549</v>
      </c>
      <c r="C193" s="80">
        <v>0</v>
      </c>
      <c r="D193" s="83">
        <f t="shared" si="1"/>
        <v>0</v>
      </c>
    </row>
    <row r="194" spans="1:4" x14ac:dyDescent="0.2">
      <c r="A194" s="78">
        <v>5410</v>
      </c>
      <c r="B194" s="76" t="s">
        <v>550</v>
      </c>
      <c r="C194" s="80">
        <v>0</v>
      </c>
      <c r="D194" s="83">
        <f t="shared" si="1"/>
        <v>0</v>
      </c>
    </row>
    <row r="195" spans="1:4" x14ac:dyDescent="0.2">
      <c r="A195" s="78">
        <v>5411</v>
      </c>
      <c r="B195" s="76" t="s">
        <v>551</v>
      </c>
      <c r="C195" s="80">
        <v>0</v>
      </c>
      <c r="D195" s="83">
        <f t="shared" si="1"/>
        <v>0</v>
      </c>
    </row>
    <row r="196" spans="1:4" x14ac:dyDescent="0.2">
      <c r="A196" s="78">
        <v>5412</v>
      </c>
      <c r="B196" s="76" t="s">
        <v>552</v>
      </c>
      <c r="C196" s="80">
        <v>0</v>
      </c>
      <c r="D196" s="83">
        <f t="shared" si="1"/>
        <v>0</v>
      </c>
    </row>
    <row r="197" spans="1:4" x14ac:dyDescent="0.2">
      <c r="A197" s="78">
        <v>5420</v>
      </c>
      <c r="B197" s="76" t="s">
        <v>553</v>
      </c>
      <c r="C197" s="80">
        <v>0</v>
      </c>
      <c r="D197" s="83">
        <f t="shared" si="1"/>
        <v>0</v>
      </c>
    </row>
    <row r="198" spans="1:4" x14ac:dyDescent="0.2">
      <c r="A198" s="78">
        <v>5421</v>
      </c>
      <c r="B198" s="76" t="s">
        <v>554</v>
      </c>
      <c r="C198" s="80">
        <v>0</v>
      </c>
      <c r="D198" s="83">
        <f t="shared" si="1"/>
        <v>0</v>
      </c>
    </row>
    <row r="199" spans="1:4" x14ac:dyDescent="0.2">
      <c r="A199" s="78">
        <v>5422</v>
      </c>
      <c r="B199" s="76" t="s">
        <v>555</v>
      </c>
      <c r="C199" s="80">
        <v>0</v>
      </c>
      <c r="D199" s="83">
        <f t="shared" si="1"/>
        <v>0</v>
      </c>
    </row>
    <row r="200" spans="1:4" x14ac:dyDescent="0.2">
      <c r="A200" s="78">
        <v>5430</v>
      </c>
      <c r="B200" s="76" t="s">
        <v>556</v>
      </c>
      <c r="C200" s="80">
        <v>0</v>
      </c>
      <c r="D200" s="83">
        <f t="shared" si="1"/>
        <v>0</v>
      </c>
    </row>
    <row r="201" spans="1:4" x14ac:dyDescent="0.2">
      <c r="A201" s="78">
        <v>5431</v>
      </c>
      <c r="B201" s="76" t="s">
        <v>557</v>
      </c>
      <c r="C201" s="80">
        <v>0</v>
      </c>
      <c r="D201" s="83">
        <f t="shared" si="1"/>
        <v>0</v>
      </c>
    </row>
    <row r="202" spans="1:4" x14ac:dyDescent="0.2">
      <c r="A202" s="78">
        <v>5432</v>
      </c>
      <c r="B202" s="76" t="s">
        <v>558</v>
      </c>
      <c r="C202" s="80">
        <v>0</v>
      </c>
      <c r="D202" s="83">
        <f t="shared" si="1"/>
        <v>0</v>
      </c>
    </row>
    <row r="203" spans="1:4" x14ac:dyDescent="0.2">
      <c r="A203" s="78">
        <v>5440</v>
      </c>
      <c r="B203" s="76" t="s">
        <v>559</v>
      </c>
      <c r="C203" s="80">
        <v>0</v>
      </c>
      <c r="D203" s="83">
        <f t="shared" si="1"/>
        <v>0</v>
      </c>
    </row>
    <row r="204" spans="1:4" x14ac:dyDescent="0.2">
      <c r="A204" s="78">
        <v>5441</v>
      </c>
      <c r="B204" s="76" t="s">
        <v>559</v>
      </c>
      <c r="C204" s="80">
        <v>0</v>
      </c>
      <c r="D204" s="83">
        <f t="shared" si="1"/>
        <v>0</v>
      </c>
    </row>
    <row r="205" spans="1:4" x14ac:dyDescent="0.2">
      <c r="A205" s="78">
        <v>5450</v>
      </c>
      <c r="B205" s="76" t="s">
        <v>560</v>
      </c>
      <c r="C205" s="80">
        <v>0</v>
      </c>
      <c r="D205" s="83">
        <f t="shared" si="1"/>
        <v>0</v>
      </c>
    </row>
    <row r="206" spans="1:4" x14ac:dyDescent="0.2">
      <c r="A206" s="78">
        <v>5451</v>
      </c>
      <c r="B206" s="76" t="s">
        <v>561</v>
      </c>
      <c r="C206" s="80">
        <v>0</v>
      </c>
      <c r="D206" s="83">
        <f t="shared" si="1"/>
        <v>0</v>
      </c>
    </row>
    <row r="207" spans="1:4" x14ac:dyDescent="0.2">
      <c r="A207" s="78">
        <v>5452</v>
      </c>
      <c r="B207" s="76" t="s">
        <v>562</v>
      </c>
      <c r="C207" s="80">
        <v>0</v>
      </c>
      <c r="D207" s="83">
        <f t="shared" si="1"/>
        <v>0</v>
      </c>
    </row>
    <row r="208" spans="1:4" x14ac:dyDescent="0.2">
      <c r="A208" s="78">
        <v>5500</v>
      </c>
      <c r="B208" s="76" t="s">
        <v>563</v>
      </c>
      <c r="C208" s="164">
        <f>SUM(C209:C241)</f>
        <v>1445048.48</v>
      </c>
      <c r="D208" s="83">
        <f t="shared" si="1"/>
        <v>1.8174498903214219E-2</v>
      </c>
    </row>
    <row r="209" spans="1:4" x14ac:dyDescent="0.2">
      <c r="A209" s="78">
        <v>5510</v>
      </c>
      <c r="B209" s="76" t="s">
        <v>564</v>
      </c>
      <c r="C209" s="80">
        <v>0</v>
      </c>
      <c r="D209" s="83">
        <f t="shared" si="1"/>
        <v>0</v>
      </c>
    </row>
    <row r="210" spans="1:4" x14ac:dyDescent="0.2">
      <c r="A210" s="78">
        <v>5511</v>
      </c>
      <c r="B210" s="76" t="s">
        <v>565</v>
      </c>
      <c r="C210" s="80">
        <v>0</v>
      </c>
      <c r="D210" s="83">
        <f t="shared" si="1"/>
        <v>0</v>
      </c>
    </row>
    <row r="211" spans="1:4" x14ac:dyDescent="0.2">
      <c r="A211" s="78">
        <v>5512</v>
      </c>
      <c r="B211" s="76" t="s">
        <v>566</v>
      </c>
      <c r="C211" s="80">
        <v>0</v>
      </c>
      <c r="D211" s="83">
        <f t="shared" si="1"/>
        <v>0</v>
      </c>
    </row>
    <row r="212" spans="1:4" x14ac:dyDescent="0.2">
      <c r="A212" s="78">
        <v>5513</v>
      </c>
      <c r="B212" s="76" t="s">
        <v>567</v>
      </c>
      <c r="C212" s="80">
        <v>0</v>
      </c>
      <c r="D212" s="83">
        <f t="shared" si="1"/>
        <v>0</v>
      </c>
    </row>
    <row r="213" spans="1:4" x14ac:dyDescent="0.2">
      <c r="A213" s="78">
        <v>5514</v>
      </c>
      <c r="B213" s="76" t="s">
        <v>568</v>
      </c>
      <c r="C213" s="80">
        <v>0</v>
      </c>
      <c r="D213" s="83">
        <f t="shared" si="1"/>
        <v>0</v>
      </c>
    </row>
    <row r="214" spans="1:4" x14ac:dyDescent="0.2">
      <c r="A214" s="78">
        <v>5515</v>
      </c>
      <c r="B214" s="76" t="s">
        <v>569</v>
      </c>
      <c r="C214" s="80">
        <v>1443085.03</v>
      </c>
      <c r="D214" s="83">
        <f t="shared" si="1"/>
        <v>1.8149804423848712E-2</v>
      </c>
    </row>
    <row r="215" spans="1:4" x14ac:dyDescent="0.2">
      <c r="A215" s="78">
        <v>5516</v>
      </c>
      <c r="B215" s="76" t="s">
        <v>570</v>
      </c>
      <c r="C215" s="80">
        <v>0</v>
      </c>
      <c r="D215" s="83">
        <f t="shared" si="1"/>
        <v>0</v>
      </c>
    </row>
    <row r="216" spans="1:4" x14ac:dyDescent="0.2">
      <c r="A216" s="78">
        <v>5517</v>
      </c>
      <c r="B216" s="76" t="s">
        <v>571</v>
      </c>
      <c r="C216" s="80">
        <v>1963.45</v>
      </c>
      <c r="D216" s="83">
        <f t="shared" si="1"/>
        <v>2.4694479365506102E-5</v>
      </c>
    </row>
    <row r="217" spans="1:4" x14ac:dyDescent="0.2">
      <c r="A217" s="78">
        <v>5518</v>
      </c>
      <c r="B217" s="76" t="s">
        <v>132</v>
      </c>
      <c r="C217" s="80">
        <v>0</v>
      </c>
      <c r="D217" s="83">
        <f t="shared" si="1"/>
        <v>0</v>
      </c>
    </row>
    <row r="218" spans="1:4" x14ac:dyDescent="0.2">
      <c r="A218" s="78">
        <v>5520</v>
      </c>
      <c r="B218" s="76" t="s">
        <v>131</v>
      </c>
      <c r="C218" s="80">
        <v>0</v>
      </c>
      <c r="D218" s="83">
        <f t="shared" si="1"/>
        <v>0</v>
      </c>
    </row>
    <row r="219" spans="1:4" x14ac:dyDescent="0.2">
      <c r="A219" s="78">
        <v>5521</v>
      </c>
      <c r="B219" s="76" t="s">
        <v>572</v>
      </c>
      <c r="C219" s="80">
        <v>0</v>
      </c>
      <c r="D219" s="83">
        <f t="shared" si="1"/>
        <v>0</v>
      </c>
    </row>
    <row r="220" spans="1:4" x14ac:dyDescent="0.2">
      <c r="A220" s="78">
        <v>5522</v>
      </c>
      <c r="B220" s="76" t="s">
        <v>573</v>
      </c>
      <c r="C220" s="80">
        <v>0</v>
      </c>
      <c r="D220" s="83">
        <f t="shared" si="1"/>
        <v>0</v>
      </c>
    </row>
    <row r="221" spans="1:4" x14ac:dyDescent="0.2">
      <c r="A221" s="78">
        <v>5530</v>
      </c>
      <c r="B221" s="76" t="s">
        <v>574</v>
      </c>
      <c r="C221" s="80">
        <v>0</v>
      </c>
      <c r="D221" s="83">
        <f t="shared" si="1"/>
        <v>0</v>
      </c>
    </row>
    <row r="222" spans="1:4" x14ac:dyDescent="0.2">
      <c r="A222" s="78">
        <v>5531</v>
      </c>
      <c r="B222" s="76" t="s">
        <v>575</v>
      </c>
      <c r="C222" s="80">
        <v>0</v>
      </c>
      <c r="D222" s="83">
        <f t="shared" si="1"/>
        <v>0</v>
      </c>
    </row>
    <row r="223" spans="1:4" x14ac:dyDescent="0.2">
      <c r="A223" s="78">
        <v>5532</v>
      </c>
      <c r="B223" s="76" t="s">
        <v>576</v>
      </c>
      <c r="C223" s="80">
        <v>0</v>
      </c>
      <c r="D223" s="83">
        <f t="shared" si="1"/>
        <v>0</v>
      </c>
    </row>
    <row r="224" spans="1:4" x14ac:dyDescent="0.2">
      <c r="A224" s="78">
        <v>5533</v>
      </c>
      <c r="B224" s="76" t="s">
        <v>577</v>
      </c>
      <c r="C224" s="80">
        <v>0</v>
      </c>
      <c r="D224" s="83">
        <f t="shared" si="1"/>
        <v>0</v>
      </c>
    </row>
    <row r="225" spans="1:4" x14ac:dyDescent="0.2">
      <c r="A225" s="78">
        <v>5534</v>
      </c>
      <c r="B225" s="76" t="s">
        <v>578</v>
      </c>
      <c r="C225" s="80">
        <v>0</v>
      </c>
      <c r="D225" s="83">
        <f t="shared" si="1"/>
        <v>0</v>
      </c>
    </row>
    <row r="226" spans="1:4" x14ac:dyDescent="0.2">
      <c r="A226" s="78">
        <v>5535</v>
      </c>
      <c r="B226" s="76" t="s">
        <v>579</v>
      </c>
      <c r="C226" s="80">
        <v>0</v>
      </c>
      <c r="D226" s="83">
        <f t="shared" si="1"/>
        <v>0</v>
      </c>
    </row>
    <row r="227" spans="1:4" x14ac:dyDescent="0.2">
      <c r="A227" s="78">
        <v>5540</v>
      </c>
      <c r="B227" s="76" t="s">
        <v>580</v>
      </c>
      <c r="C227" s="80">
        <v>0</v>
      </c>
      <c r="D227" s="83">
        <f t="shared" si="1"/>
        <v>0</v>
      </c>
    </row>
    <row r="228" spans="1:4" x14ac:dyDescent="0.2">
      <c r="A228" s="78">
        <v>5541</v>
      </c>
      <c r="B228" s="76" t="s">
        <v>580</v>
      </c>
      <c r="C228" s="80">
        <v>0</v>
      </c>
      <c r="D228" s="83">
        <f t="shared" si="1"/>
        <v>0</v>
      </c>
    </row>
    <row r="229" spans="1:4" x14ac:dyDescent="0.2">
      <c r="A229" s="78">
        <v>5550</v>
      </c>
      <c r="B229" s="76" t="s">
        <v>581</v>
      </c>
      <c r="C229" s="80">
        <v>0</v>
      </c>
      <c r="D229" s="83">
        <f t="shared" si="1"/>
        <v>0</v>
      </c>
    </row>
    <row r="230" spans="1:4" x14ac:dyDescent="0.2">
      <c r="A230" s="78">
        <v>5551</v>
      </c>
      <c r="B230" s="76" t="s">
        <v>581</v>
      </c>
      <c r="C230" s="80">
        <v>0</v>
      </c>
      <c r="D230" s="83">
        <f t="shared" si="1"/>
        <v>0</v>
      </c>
    </row>
    <row r="231" spans="1:4" x14ac:dyDescent="0.2">
      <c r="A231" s="78">
        <v>5590</v>
      </c>
      <c r="B231" s="76" t="s">
        <v>582</v>
      </c>
      <c r="C231" s="80">
        <v>0</v>
      </c>
      <c r="D231" s="83">
        <f t="shared" si="1"/>
        <v>0</v>
      </c>
    </row>
    <row r="232" spans="1:4" x14ac:dyDescent="0.2">
      <c r="A232" s="78">
        <v>5591</v>
      </c>
      <c r="B232" s="76" t="s">
        <v>583</v>
      </c>
      <c r="C232" s="80">
        <v>0</v>
      </c>
      <c r="D232" s="83">
        <f t="shared" si="1"/>
        <v>0</v>
      </c>
    </row>
    <row r="233" spans="1:4" x14ac:dyDescent="0.2">
      <c r="A233" s="78">
        <v>5592</v>
      </c>
      <c r="B233" s="76" t="s">
        <v>584</v>
      </c>
      <c r="C233" s="80">
        <v>0</v>
      </c>
      <c r="D233" s="83">
        <f t="shared" si="1"/>
        <v>0</v>
      </c>
    </row>
    <row r="234" spans="1:4" x14ac:dyDescent="0.2">
      <c r="A234" s="78">
        <v>5593</v>
      </c>
      <c r="B234" s="76" t="s">
        <v>585</v>
      </c>
      <c r="C234" s="80">
        <v>0</v>
      </c>
      <c r="D234" s="83">
        <f t="shared" si="1"/>
        <v>0</v>
      </c>
    </row>
    <row r="235" spans="1:4" x14ac:dyDescent="0.2">
      <c r="A235" s="78">
        <v>5594</v>
      </c>
      <c r="B235" s="76" t="s">
        <v>586</v>
      </c>
      <c r="C235" s="80">
        <v>0</v>
      </c>
      <c r="D235" s="83">
        <f t="shared" si="1"/>
        <v>0</v>
      </c>
    </row>
    <row r="236" spans="1:4" x14ac:dyDescent="0.2">
      <c r="A236" s="78">
        <v>5595</v>
      </c>
      <c r="B236" s="76" t="s">
        <v>587</v>
      </c>
      <c r="C236" s="80">
        <v>0</v>
      </c>
      <c r="D236" s="83">
        <f t="shared" si="1"/>
        <v>0</v>
      </c>
    </row>
    <row r="237" spans="1:4" x14ac:dyDescent="0.2">
      <c r="A237" s="78">
        <v>5596</v>
      </c>
      <c r="B237" s="76" t="s">
        <v>480</v>
      </c>
      <c r="C237" s="80">
        <v>0</v>
      </c>
      <c r="D237" s="83">
        <f t="shared" si="1"/>
        <v>0</v>
      </c>
    </row>
    <row r="238" spans="1:4" x14ac:dyDescent="0.2">
      <c r="A238" s="78">
        <v>5597</v>
      </c>
      <c r="B238" s="76" t="s">
        <v>588</v>
      </c>
      <c r="C238" s="80">
        <v>0</v>
      </c>
      <c r="D238" s="83">
        <f t="shared" si="1"/>
        <v>0</v>
      </c>
    </row>
    <row r="239" spans="1:4" x14ac:dyDescent="0.2">
      <c r="A239" s="78">
        <v>5599</v>
      </c>
      <c r="B239" s="76" t="s">
        <v>589</v>
      </c>
      <c r="C239" s="80">
        <v>0</v>
      </c>
      <c r="D239" s="83">
        <f t="shared" si="1"/>
        <v>0</v>
      </c>
    </row>
    <row r="240" spans="1:4" x14ac:dyDescent="0.2">
      <c r="A240" s="78">
        <v>5600</v>
      </c>
      <c r="B240" s="76" t="s">
        <v>126</v>
      </c>
      <c r="C240" s="80">
        <v>0</v>
      </c>
      <c r="D240" s="83">
        <f t="shared" si="1"/>
        <v>0</v>
      </c>
    </row>
    <row r="241" spans="1:4" x14ac:dyDescent="0.2">
      <c r="A241" s="78">
        <v>5610</v>
      </c>
      <c r="B241" s="76" t="s">
        <v>590</v>
      </c>
      <c r="C241" s="80">
        <v>0</v>
      </c>
      <c r="D241" s="83">
        <f t="shared" si="1"/>
        <v>0</v>
      </c>
    </row>
    <row r="242" spans="1:4" x14ac:dyDescent="0.2">
      <c r="A242" s="78">
        <v>5611</v>
      </c>
      <c r="B242" s="76" t="s">
        <v>591</v>
      </c>
      <c r="C242" s="80">
        <v>0</v>
      </c>
      <c r="D242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1.299212598425197" right="0.70866141732283472" top="1.1417322834645669" bottom="0.74803149606299213" header="0.31496062992125984" footer="0.31496062992125984"/>
  <pageSetup scale="44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281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235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237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workbookViewId="0">
      <selection sqref="A1:E60"/>
    </sheetView>
  </sheetViews>
  <sheetFormatPr baseColWidth="10" defaultColWidth="9.140625" defaultRowHeight="11.25" x14ac:dyDescent="0.2"/>
  <cols>
    <col min="1" max="1" width="19.5703125" style="86" customWidth="1"/>
    <col min="2" max="2" width="48.140625" style="86" customWidth="1"/>
    <col min="3" max="3" width="22.85546875" style="86" customWidth="1"/>
    <col min="4" max="5" width="16.7109375" style="86" customWidth="1"/>
    <col min="6" max="6" width="10.85546875" style="86" bestFit="1" customWidth="1"/>
    <col min="7" max="16384" width="9.140625" style="86"/>
  </cols>
  <sheetData>
    <row r="1" spans="1:5" ht="18.95" customHeight="1" x14ac:dyDescent="0.2">
      <c r="A1" s="203" t="str">
        <f>ESF!A1</f>
        <v>INSTITUTO CULTURAL DE LEÓN</v>
      </c>
      <c r="B1" s="203"/>
      <c r="C1" s="203"/>
      <c r="D1" s="84" t="s">
        <v>287</v>
      </c>
      <c r="E1" s="85">
        <f>ESF!H1</f>
        <v>2018</v>
      </c>
    </row>
    <row r="2" spans="1:5" ht="18.95" customHeight="1" x14ac:dyDescent="0.2">
      <c r="A2" s="203" t="s">
        <v>592</v>
      </c>
      <c r="B2" s="203"/>
      <c r="C2" s="203"/>
      <c r="D2" s="84" t="s">
        <v>289</v>
      </c>
      <c r="E2" s="85" t="str">
        <f>ESF!H2</f>
        <v>Anual</v>
      </c>
    </row>
    <row r="3" spans="1:5" ht="18.95" customHeight="1" x14ac:dyDescent="0.2">
      <c r="A3" s="203" t="str">
        <f>ESF!A3</f>
        <v>Correspondiente del 01 de Enero al 31 de Diciembre de 2018</v>
      </c>
      <c r="B3" s="203"/>
      <c r="C3" s="203"/>
      <c r="D3" s="84" t="s">
        <v>290</v>
      </c>
      <c r="E3" s="85">
        <f>ESF!H3</f>
        <v>1</v>
      </c>
    </row>
    <row r="5" spans="1:5" x14ac:dyDescent="0.2">
      <c r="A5" s="87" t="s">
        <v>291</v>
      </c>
      <c r="B5" s="88"/>
      <c r="C5" s="88"/>
      <c r="D5" s="88"/>
      <c r="E5" s="88"/>
    </row>
    <row r="6" spans="1:5" x14ac:dyDescent="0.2">
      <c r="A6" s="88" t="s">
        <v>263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453</v>
      </c>
      <c r="C8" s="91">
        <f>SUM(C9:C10)</f>
        <v>1452349.19</v>
      </c>
    </row>
    <row r="9" spans="1:5" x14ac:dyDescent="0.2">
      <c r="A9" s="151" t="s">
        <v>1152</v>
      </c>
      <c r="B9" s="151" t="s">
        <v>1153</v>
      </c>
      <c r="C9" s="148">
        <v>1353993.16</v>
      </c>
      <c r="D9" s="171" t="s">
        <v>453</v>
      </c>
      <c r="E9" s="172" t="s">
        <v>1154</v>
      </c>
    </row>
    <row r="10" spans="1:5" x14ac:dyDescent="0.2">
      <c r="A10" s="151" t="s">
        <v>1155</v>
      </c>
      <c r="B10" s="151" t="s">
        <v>1156</v>
      </c>
      <c r="C10" s="148">
        <v>98356.03</v>
      </c>
      <c r="D10" s="171" t="s">
        <v>453</v>
      </c>
      <c r="E10" s="172" t="s">
        <v>1154</v>
      </c>
    </row>
    <row r="11" spans="1:5" x14ac:dyDescent="0.2">
      <c r="A11" s="90">
        <v>3120</v>
      </c>
      <c r="B11" s="86" t="s">
        <v>593</v>
      </c>
      <c r="C11" s="91">
        <v>0</v>
      </c>
    </row>
    <row r="12" spans="1:5" x14ac:dyDescent="0.2">
      <c r="A12" s="90">
        <v>3130</v>
      </c>
      <c r="B12" s="86" t="s">
        <v>594</v>
      </c>
      <c r="C12" s="91">
        <v>0</v>
      </c>
    </row>
    <row r="14" spans="1:5" x14ac:dyDescent="0.2">
      <c r="A14" s="88" t="s">
        <v>265</v>
      </c>
      <c r="B14" s="88"/>
      <c r="C14" s="88"/>
      <c r="D14" s="88"/>
      <c r="E14" s="88"/>
    </row>
    <row r="15" spans="1:5" x14ac:dyDescent="0.2">
      <c r="A15" s="89" t="s">
        <v>233</v>
      </c>
      <c r="B15" s="89" t="s">
        <v>229</v>
      </c>
      <c r="C15" s="89" t="s">
        <v>230</v>
      </c>
      <c r="D15" s="89" t="s">
        <v>595</v>
      </c>
      <c r="E15" s="89"/>
    </row>
    <row r="16" spans="1:5" x14ac:dyDescent="0.2">
      <c r="A16" s="90">
        <v>3210</v>
      </c>
      <c r="B16" s="86" t="s">
        <v>596</v>
      </c>
      <c r="C16" s="91">
        <v>3812987.98</v>
      </c>
    </row>
    <row r="17" spans="1:6" x14ac:dyDescent="0.2">
      <c r="A17" s="90">
        <v>3220</v>
      </c>
      <c r="B17" s="86" t="s">
        <v>597</v>
      </c>
      <c r="C17" s="91">
        <f>SUM(C18:C47)</f>
        <v>8938981.0599999987</v>
      </c>
    </row>
    <row r="18" spans="1:6" x14ac:dyDescent="0.2">
      <c r="A18" s="151" t="s">
        <v>1157</v>
      </c>
      <c r="B18" s="151">
        <v>1991</v>
      </c>
      <c r="C18" s="148">
        <v>-65770.48</v>
      </c>
      <c r="D18" s="173" t="s">
        <v>1158</v>
      </c>
    </row>
    <row r="19" spans="1:6" x14ac:dyDescent="0.2">
      <c r="A19" s="151" t="s">
        <v>1159</v>
      </c>
      <c r="B19" s="151">
        <v>1992</v>
      </c>
      <c r="C19" s="148">
        <v>-284563.53999999998</v>
      </c>
      <c r="D19" s="173" t="s">
        <v>1158</v>
      </c>
    </row>
    <row r="20" spans="1:6" x14ac:dyDescent="0.2">
      <c r="A20" s="151" t="s">
        <v>1160</v>
      </c>
      <c r="B20" s="151">
        <v>1993</v>
      </c>
      <c r="C20" s="148">
        <v>25565.23</v>
      </c>
      <c r="D20" s="173" t="s">
        <v>1158</v>
      </c>
    </row>
    <row r="21" spans="1:6" x14ac:dyDescent="0.2">
      <c r="A21" s="151" t="s">
        <v>1161</v>
      </c>
      <c r="B21" s="151">
        <v>1994</v>
      </c>
      <c r="C21" s="148">
        <v>-551618.49</v>
      </c>
      <c r="D21" s="173" t="s">
        <v>1158</v>
      </c>
    </row>
    <row r="22" spans="1:6" x14ac:dyDescent="0.2">
      <c r="A22" s="151" t="s">
        <v>1162</v>
      </c>
      <c r="B22" s="151">
        <v>1995</v>
      </c>
      <c r="C22" s="148">
        <v>188818.99</v>
      </c>
      <c r="D22" s="173" t="s">
        <v>1158</v>
      </c>
    </row>
    <row r="23" spans="1:6" x14ac:dyDescent="0.2">
      <c r="A23" s="151" t="s">
        <v>1163</v>
      </c>
      <c r="B23" s="151">
        <v>1996</v>
      </c>
      <c r="C23" s="148">
        <v>97770.59</v>
      </c>
      <c r="D23" s="173" t="s">
        <v>1158</v>
      </c>
    </row>
    <row r="24" spans="1:6" x14ac:dyDescent="0.2">
      <c r="A24" s="151" t="s">
        <v>1164</v>
      </c>
      <c r="B24" s="151">
        <v>1997</v>
      </c>
      <c r="C24" s="148">
        <v>-433570.92</v>
      </c>
      <c r="D24" s="173" t="s">
        <v>1158</v>
      </c>
    </row>
    <row r="25" spans="1:6" x14ac:dyDescent="0.2">
      <c r="A25" s="151" t="s">
        <v>1165</v>
      </c>
      <c r="B25" s="151">
        <v>1998</v>
      </c>
      <c r="C25" s="148">
        <v>294965.71000000002</v>
      </c>
      <c r="D25" s="173" t="s">
        <v>1158</v>
      </c>
    </row>
    <row r="26" spans="1:6" x14ac:dyDescent="0.2">
      <c r="A26" s="151" t="s">
        <v>1166</v>
      </c>
      <c r="B26" s="151">
        <v>1999</v>
      </c>
      <c r="C26" s="148">
        <v>1495761.36</v>
      </c>
      <c r="D26" s="173" t="s">
        <v>1158</v>
      </c>
    </row>
    <row r="27" spans="1:6" x14ac:dyDescent="0.2">
      <c r="A27" s="151" t="s">
        <v>1167</v>
      </c>
      <c r="B27" s="151">
        <v>2000</v>
      </c>
      <c r="C27" s="148">
        <v>-636193.21</v>
      </c>
      <c r="D27" s="173" t="s">
        <v>1158</v>
      </c>
    </row>
    <row r="28" spans="1:6" x14ac:dyDescent="0.2">
      <c r="A28" s="151" t="s">
        <v>1168</v>
      </c>
      <c r="B28" s="151">
        <v>2001</v>
      </c>
      <c r="C28" s="148">
        <v>1073967.6200000001</v>
      </c>
      <c r="D28" s="173" t="s">
        <v>1158</v>
      </c>
    </row>
    <row r="29" spans="1:6" x14ac:dyDescent="0.2">
      <c r="A29" s="151" t="s">
        <v>1169</v>
      </c>
      <c r="B29" s="151">
        <v>2002</v>
      </c>
      <c r="C29" s="148">
        <v>-861559.74</v>
      </c>
      <c r="D29" s="173" t="s">
        <v>1158</v>
      </c>
      <c r="F29" s="91"/>
    </row>
    <row r="30" spans="1:6" x14ac:dyDescent="0.2">
      <c r="A30" s="151" t="s">
        <v>1170</v>
      </c>
      <c r="B30" s="151">
        <v>2003</v>
      </c>
      <c r="C30" s="148">
        <v>-84185.76</v>
      </c>
      <c r="D30" s="173" t="s">
        <v>1158</v>
      </c>
    </row>
    <row r="31" spans="1:6" x14ac:dyDescent="0.2">
      <c r="A31" s="151" t="s">
        <v>1171</v>
      </c>
      <c r="B31" s="151">
        <v>2004</v>
      </c>
      <c r="C31" s="148">
        <v>151752.06</v>
      </c>
      <c r="D31" s="173" t="s">
        <v>1158</v>
      </c>
    </row>
    <row r="32" spans="1:6" x14ac:dyDescent="0.2">
      <c r="A32" s="151" t="s">
        <v>1172</v>
      </c>
      <c r="B32" s="151">
        <v>2005</v>
      </c>
      <c r="C32" s="148">
        <v>295472.65999999997</v>
      </c>
      <c r="D32" s="173" t="s">
        <v>1158</v>
      </c>
    </row>
    <row r="33" spans="1:4" x14ac:dyDescent="0.2">
      <c r="A33" s="151" t="s">
        <v>1173</v>
      </c>
      <c r="B33" s="151">
        <v>2006</v>
      </c>
      <c r="C33" s="148">
        <v>-445866.42</v>
      </c>
      <c r="D33" s="173" t="s">
        <v>1158</v>
      </c>
    </row>
    <row r="34" spans="1:4" x14ac:dyDescent="0.2">
      <c r="A34" s="151" t="s">
        <v>1174</v>
      </c>
      <c r="B34" s="151">
        <v>2007</v>
      </c>
      <c r="C34" s="148">
        <v>2165707.23</v>
      </c>
      <c r="D34" s="173" t="s">
        <v>1158</v>
      </c>
    </row>
    <row r="35" spans="1:4" x14ac:dyDescent="0.2">
      <c r="A35" s="151" t="s">
        <v>1175</v>
      </c>
      <c r="B35" s="151">
        <v>2008</v>
      </c>
      <c r="C35" s="148">
        <v>-410073.58</v>
      </c>
      <c r="D35" s="173" t="s">
        <v>1158</v>
      </c>
    </row>
    <row r="36" spans="1:4" x14ac:dyDescent="0.2">
      <c r="A36" s="151" t="s">
        <v>1176</v>
      </c>
      <c r="B36" s="151">
        <v>2009</v>
      </c>
      <c r="C36" s="148">
        <v>-1150843.3899999999</v>
      </c>
      <c r="D36" s="173" t="s">
        <v>1158</v>
      </c>
    </row>
    <row r="37" spans="1:4" x14ac:dyDescent="0.2">
      <c r="A37" s="151" t="s">
        <v>1177</v>
      </c>
      <c r="B37" s="151">
        <v>2010</v>
      </c>
      <c r="C37" s="148">
        <v>-644910.79</v>
      </c>
      <c r="D37" s="173" t="s">
        <v>1158</v>
      </c>
    </row>
    <row r="38" spans="1:4" x14ac:dyDescent="0.2">
      <c r="A38" s="151" t="s">
        <v>1178</v>
      </c>
      <c r="B38" s="151">
        <v>2011</v>
      </c>
      <c r="C38" s="148">
        <v>-2612004.91</v>
      </c>
      <c r="D38" s="173" t="s">
        <v>1158</v>
      </c>
    </row>
    <row r="39" spans="1:4" x14ac:dyDescent="0.2">
      <c r="A39" s="151" t="s">
        <v>1179</v>
      </c>
      <c r="B39" s="151">
        <v>2012</v>
      </c>
      <c r="C39" s="148">
        <v>-81202.69</v>
      </c>
      <c r="D39" s="173" t="s">
        <v>1158</v>
      </c>
    </row>
    <row r="40" spans="1:4" x14ac:dyDescent="0.2">
      <c r="A40" s="151" t="s">
        <v>1180</v>
      </c>
      <c r="B40" s="151">
        <v>2013</v>
      </c>
      <c r="C40" s="148">
        <v>1192144.97</v>
      </c>
      <c r="D40" s="173" t="s">
        <v>1158</v>
      </c>
    </row>
    <row r="41" spans="1:4" x14ac:dyDescent="0.2">
      <c r="A41" s="151" t="s">
        <v>1181</v>
      </c>
      <c r="B41" s="151">
        <v>2014</v>
      </c>
      <c r="C41" s="148">
        <v>466906.05</v>
      </c>
      <c r="D41" s="173" t="s">
        <v>1158</v>
      </c>
    </row>
    <row r="42" spans="1:4" x14ac:dyDescent="0.2">
      <c r="A42" s="151" t="s">
        <v>1182</v>
      </c>
      <c r="B42" s="151">
        <v>2015</v>
      </c>
      <c r="C42" s="148">
        <v>-3705764.09</v>
      </c>
      <c r="D42" s="173" t="s">
        <v>1158</v>
      </c>
    </row>
    <row r="43" spans="1:4" x14ac:dyDescent="0.2">
      <c r="A43" s="151" t="s">
        <v>1183</v>
      </c>
      <c r="B43" s="151">
        <v>2016</v>
      </c>
      <c r="C43" s="148">
        <v>-1801420.63</v>
      </c>
      <c r="D43" s="173" t="s">
        <v>1158</v>
      </c>
    </row>
    <row r="44" spans="1:4" x14ac:dyDescent="0.2">
      <c r="A44" s="151" t="s">
        <v>1184</v>
      </c>
      <c r="B44" s="151">
        <v>2017</v>
      </c>
      <c r="C44" s="148">
        <v>1462425.68</v>
      </c>
      <c r="D44" s="173" t="s">
        <v>1158</v>
      </c>
    </row>
    <row r="45" spans="1:4" x14ac:dyDescent="0.2">
      <c r="A45" s="151" t="s">
        <v>1185</v>
      </c>
      <c r="B45" s="151" t="s">
        <v>1186</v>
      </c>
      <c r="C45" s="148">
        <v>10200000</v>
      </c>
      <c r="D45" s="173" t="s">
        <v>1158</v>
      </c>
    </row>
    <row r="46" spans="1:4" x14ac:dyDescent="0.2">
      <c r="A46" s="151" t="s">
        <v>1187</v>
      </c>
      <c r="B46" s="151" t="s">
        <v>1188</v>
      </c>
      <c r="C46" s="148">
        <v>1239419.5</v>
      </c>
      <c r="D46" s="173" t="s">
        <v>1158</v>
      </c>
    </row>
    <row r="47" spans="1:4" x14ac:dyDescent="0.2">
      <c r="A47" s="151" t="s">
        <v>1189</v>
      </c>
      <c r="B47" s="151" t="s">
        <v>1190</v>
      </c>
      <c r="C47" s="148">
        <v>2357852.0499999998</v>
      </c>
      <c r="D47" s="173" t="s">
        <v>1158</v>
      </c>
    </row>
    <row r="48" spans="1:4" x14ac:dyDescent="0.2">
      <c r="A48" s="90">
        <v>3230</v>
      </c>
      <c r="B48" s="86" t="s">
        <v>598</v>
      </c>
      <c r="C48" s="91">
        <v>0</v>
      </c>
    </row>
    <row r="49" spans="1:3" x14ac:dyDescent="0.2">
      <c r="A49" s="90">
        <v>3231</v>
      </c>
      <c r="B49" s="86" t="s">
        <v>599</v>
      </c>
      <c r="C49" s="91">
        <v>0</v>
      </c>
    </row>
    <row r="50" spans="1:3" x14ac:dyDescent="0.2">
      <c r="A50" s="90">
        <v>3232</v>
      </c>
      <c r="B50" s="86" t="s">
        <v>600</v>
      </c>
      <c r="C50" s="91">
        <v>0</v>
      </c>
    </row>
    <row r="51" spans="1:3" x14ac:dyDescent="0.2">
      <c r="A51" s="90">
        <v>3233</v>
      </c>
      <c r="B51" s="86" t="s">
        <v>601</v>
      </c>
      <c r="C51" s="91">
        <v>0</v>
      </c>
    </row>
    <row r="52" spans="1:3" x14ac:dyDescent="0.2">
      <c r="A52" s="90">
        <v>3239</v>
      </c>
      <c r="B52" s="86" t="s">
        <v>602</v>
      </c>
      <c r="C52" s="91">
        <v>0</v>
      </c>
    </row>
    <row r="53" spans="1:3" x14ac:dyDescent="0.2">
      <c r="A53" s="90">
        <v>3240</v>
      </c>
      <c r="B53" s="86" t="s">
        <v>603</v>
      </c>
      <c r="C53" s="91">
        <v>0</v>
      </c>
    </row>
    <row r="54" spans="1:3" x14ac:dyDescent="0.2">
      <c r="A54" s="90">
        <v>3241</v>
      </c>
      <c r="B54" s="86" t="s">
        <v>604</v>
      </c>
      <c r="C54" s="91">
        <v>0</v>
      </c>
    </row>
    <row r="55" spans="1:3" x14ac:dyDescent="0.2">
      <c r="A55" s="90">
        <v>3242</v>
      </c>
      <c r="B55" s="86" t="s">
        <v>605</v>
      </c>
      <c r="C55" s="91">
        <v>0</v>
      </c>
    </row>
    <row r="56" spans="1:3" x14ac:dyDescent="0.2">
      <c r="A56" s="90">
        <v>3243</v>
      </c>
      <c r="B56" s="86" t="s">
        <v>606</v>
      </c>
      <c r="C56" s="91">
        <v>0</v>
      </c>
    </row>
    <row r="57" spans="1:3" x14ac:dyDescent="0.2">
      <c r="A57" s="90">
        <v>3250</v>
      </c>
      <c r="B57" s="86" t="s">
        <v>607</v>
      </c>
      <c r="C57" s="91">
        <v>0</v>
      </c>
    </row>
    <row r="58" spans="1:3" x14ac:dyDescent="0.2">
      <c r="A58" s="90">
        <v>3251</v>
      </c>
      <c r="B58" s="86" t="s">
        <v>608</v>
      </c>
      <c r="C58" s="91">
        <v>0</v>
      </c>
    </row>
    <row r="59" spans="1:3" x14ac:dyDescent="0.2">
      <c r="A59" s="90">
        <v>3252</v>
      </c>
      <c r="B59" s="86" t="s">
        <v>609</v>
      </c>
      <c r="C59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1.1023622047244095" right="0.70866141732283472" top="0.94488188976377963" bottom="0.74803149606299213" header="0.31496062992125984" footer="0.31496062992125984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264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opLeftCell="A61" workbookViewId="0">
      <selection activeCell="A73" sqref="A73:E109"/>
    </sheetView>
  </sheetViews>
  <sheetFormatPr baseColWidth="10" defaultColWidth="9.140625" defaultRowHeight="11.25" x14ac:dyDescent="0.2"/>
  <cols>
    <col min="1" max="1" width="21.7109375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7" width="9.140625" style="86"/>
    <col min="8" max="8" width="28" style="86" customWidth="1"/>
    <col min="9" max="9" width="44.5703125" style="86" customWidth="1"/>
    <col min="10" max="10" width="23.42578125" style="86" customWidth="1"/>
    <col min="11" max="11" width="22.140625" style="86" customWidth="1"/>
    <col min="12" max="16384" width="9.140625" style="86"/>
  </cols>
  <sheetData>
    <row r="1" spans="1:11" s="92" customFormat="1" ht="18.95" customHeight="1" x14ac:dyDescent="0.25">
      <c r="A1" s="203" t="str">
        <f>ESF!A1</f>
        <v>INSTITUTO CULTURAL DE LEÓN</v>
      </c>
      <c r="B1" s="203"/>
      <c r="C1" s="203"/>
      <c r="D1" s="84" t="s">
        <v>287</v>
      </c>
      <c r="E1" s="85">
        <f>ESF!H1</f>
        <v>2018</v>
      </c>
    </row>
    <row r="2" spans="1:11" s="92" customFormat="1" ht="18.95" customHeight="1" x14ac:dyDescent="0.25">
      <c r="A2" s="203" t="s">
        <v>610</v>
      </c>
      <c r="B2" s="203"/>
      <c r="C2" s="203"/>
      <c r="D2" s="84" t="s">
        <v>289</v>
      </c>
      <c r="E2" s="85" t="str">
        <f>ESF!H2</f>
        <v>Anual</v>
      </c>
    </row>
    <row r="3" spans="1:11" s="92" customFormat="1" ht="18.95" customHeight="1" x14ac:dyDescent="0.25">
      <c r="A3" s="203" t="str">
        <f>ESF!A3</f>
        <v>Correspondiente del 01 de Enero al 31 de Diciembre de 2018</v>
      </c>
      <c r="B3" s="203"/>
      <c r="C3" s="203"/>
      <c r="D3" s="84" t="s">
        <v>290</v>
      </c>
      <c r="E3" s="85">
        <f>ESF!H3</f>
        <v>1</v>
      </c>
    </row>
    <row r="4" spans="1:11" x14ac:dyDescent="0.2">
      <c r="A4" s="87" t="s">
        <v>291</v>
      </c>
      <c r="B4" s="88"/>
      <c r="C4" s="88"/>
      <c r="D4" s="88"/>
      <c r="E4" s="88"/>
    </row>
    <row r="6" spans="1:11" x14ac:dyDescent="0.2">
      <c r="A6" s="88" t="s">
        <v>266</v>
      </c>
      <c r="B6" s="88"/>
      <c r="C6" s="88"/>
      <c r="D6" s="88"/>
      <c r="E6" s="88"/>
    </row>
    <row r="7" spans="1:11" x14ac:dyDescent="0.2">
      <c r="A7" s="89" t="s">
        <v>233</v>
      </c>
      <c r="B7" s="89" t="s">
        <v>229</v>
      </c>
      <c r="C7" s="89" t="s">
        <v>268</v>
      </c>
      <c r="D7" s="89" t="s">
        <v>269</v>
      </c>
      <c r="E7" s="89"/>
    </row>
    <row r="8" spans="1:11" x14ac:dyDescent="0.2">
      <c r="A8" s="90">
        <v>1111</v>
      </c>
      <c r="B8" s="86" t="s">
        <v>611</v>
      </c>
      <c r="C8" s="174">
        <f>SUM(C9:C18)</f>
        <v>42500</v>
      </c>
      <c r="D8" s="174">
        <f>SUM(D9:D18)</f>
        <v>32800</v>
      </c>
      <c r="H8" s="90"/>
      <c r="J8" s="174"/>
      <c r="K8" s="174"/>
    </row>
    <row r="9" spans="1:11" x14ac:dyDescent="0.2">
      <c r="A9" s="162" t="s">
        <v>1191</v>
      </c>
      <c r="B9" s="162" t="s">
        <v>1192</v>
      </c>
      <c r="C9" s="148">
        <v>5000</v>
      </c>
      <c r="D9" s="148">
        <v>1300</v>
      </c>
      <c r="H9" s="162"/>
      <c r="I9" s="162"/>
      <c r="J9" s="148"/>
      <c r="K9" s="148"/>
    </row>
    <row r="10" spans="1:11" x14ac:dyDescent="0.2">
      <c r="A10" s="162" t="s">
        <v>1193</v>
      </c>
      <c r="B10" s="162" t="s">
        <v>1194</v>
      </c>
      <c r="C10" s="148">
        <v>12000</v>
      </c>
      <c r="D10" s="148">
        <v>12000</v>
      </c>
      <c r="H10" s="162"/>
      <c r="I10" s="162"/>
      <c r="J10" s="148"/>
      <c r="K10" s="148"/>
    </row>
    <row r="11" spans="1:11" x14ac:dyDescent="0.2">
      <c r="A11" s="162" t="s">
        <v>1195</v>
      </c>
      <c r="B11" s="162" t="s">
        <v>1196</v>
      </c>
      <c r="C11" s="148">
        <v>10000</v>
      </c>
      <c r="D11" s="148">
        <v>6000</v>
      </c>
      <c r="H11" s="162"/>
      <c r="I11" s="162"/>
      <c r="J11" s="148"/>
      <c r="K11" s="148"/>
    </row>
    <row r="12" spans="1:11" x14ac:dyDescent="0.2">
      <c r="A12" s="162" t="s">
        <v>1197</v>
      </c>
      <c r="B12" s="162" t="s">
        <v>1198</v>
      </c>
      <c r="C12" s="148">
        <v>3000</v>
      </c>
      <c r="D12" s="148">
        <v>3000</v>
      </c>
      <c r="H12" s="162"/>
      <c r="I12" s="162"/>
      <c r="J12" s="148"/>
      <c r="K12" s="148"/>
    </row>
    <row r="13" spans="1:11" x14ac:dyDescent="0.2">
      <c r="A13" s="162" t="s">
        <v>1199</v>
      </c>
      <c r="B13" s="162" t="s">
        <v>1200</v>
      </c>
      <c r="C13" s="148">
        <v>3000</v>
      </c>
      <c r="D13" s="148">
        <v>3000</v>
      </c>
      <c r="H13" s="162"/>
      <c r="I13" s="162"/>
      <c r="J13" s="148"/>
      <c r="K13" s="148"/>
    </row>
    <row r="14" spans="1:11" x14ac:dyDescent="0.2">
      <c r="A14" s="162" t="s">
        <v>1201</v>
      </c>
      <c r="B14" s="162" t="s">
        <v>1202</v>
      </c>
      <c r="C14" s="148">
        <v>3000</v>
      </c>
      <c r="D14" s="148">
        <v>1000</v>
      </c>
      <c r="H14" s="162"/>
      <c r="I14" s="162"/>
      <c r="J14" s="148"/>
      <c r="K14" s="148"/>
    </row>
    <row r="15" spans="1:11" x14ac:dyDescent="0.2">
      <c r="A15" s="162" t="s">
        <v>1203</v>
      </c>
      <c r="B15" s="162" t="s">
        <v>1204</v>
      </c>
      <c r="C15" s="148">
        <v>2000</v>
      </c>
      <c r="D15" s="148">
        <v>2000</v>
      </c>
      <c r="H15" s="162"/>
      <c r="I15" s="162"/>
      <c r="J15" s="148"/>
      <c r="K15" s="148"/>
    </row>
    <row r="16" spans="1:11" x14ac:dyDescent="0.2">
      <c r="A16" s="162" t="s">
        <v>1205</v>
      </c>
      <c r="B16" s="162" t="s">
        <v>1206</v>
      </c>
      <c r="C16" s="148">
        <v>2000</v>
      </c>
      <c r="D16" s="148">
        <v>2000</v>
      </c>
      <c r="H16" s="162"/>
      <c r="I16" s="162"/>
      <c r="J16" s="148"/>
      <c r="K16" s="148"/>
    </row>
    <row r="17" spans="1:11" x14ac:dyDescent="0.2">
      <c r="A17" s="162" t="s">
        <v>1207</v>
      </c>
      <c r="B17" s="162" t="s">
        <v>1208</v>
      </c>
      <c r="C17" s="148">
        <v>2000</v>
      </c>
      <c r="D17" s="148">
        <v>2000</v>
      </c>
      <c r="H17" s="162"/>
      <c r="I17" s="162"/>
      <c r="J17" s="148"/>
      <c r="K17" s="148"/>
    </row>
    <row r="18" spans="1:11" x14ac:dyDescent="0.2">
      <c r="A18" s="162" t="s">
        <v>1209</v>
      </c>
      <c r="B18" s="162" t="s">
        <v>1116</v>
      </c>
      <c r="C18" s="148">
        <v>500</v>
      </c>
      <c r="D18" s="148">
        <v>500</v>
      </c>
      <c r="H18" s="162"/>
      <c r="I18" s="162"/>
      <c r="J18" s="148"/>
      <c r="K18" s="148"/>
    </row>
    <row r="19" spans="1:11" x14ac:dyDescent="0.2">
      <c r="A19" s="90">
        <v>1112</v>
      </c>
      <c r="B19" s="86" t="s">
        <v>612</v>
      </c>
      <c r="C19" s="174">
        <f>SUM(C20:C36)</f>
        <v>8757536.5800000001</v>
      </c>
      <c r="D19" s="174">
        <f>SUM(D20:D36)</f>
        <v>4340819.9000000004</v>
      </c>
      <c r="H19" s="90"/>
      <c r="J19" s="174"/>
      <c r="K19" s="174"/>
    </row>
    <row r="20" spans="1:11" x14ac:dyDescent="0.2">
      <c r="A20" s="175" t="s">
        <v>1210</v>
      </c>
      <c r="B20" s="175" t="s">
        <v>1211</v>
      </c>
      <c r="C20" s="155">
        <v>117981.35</v>
      </c>
      <c r="D20" s="155">
        <v>3404.44</v>
      </c>
      <c r="H20" s="175"/>
      <c r="I20" s="175"/>
      <c r="J20" s="155"/>
      <c r="K20" s="155"/>
    </row>
    <row r="21" spans="1:11" x14ac:dyDescent="0.2">
      <c r="A21" s="175" t="s">
        <v>1212</v>
      </c>
      <c r="B21" s="175" t="s">
        <v>1213</v>
      </c>
      <c r="C21" s="155">
        <f>+'[1]balanza 9'!$F$29</f>
        <v>1592.62</v>
      </c>
      <c r="D21" s="155">
        <v>1592.62</v>
      </c>
      <c r="H21" s="175"/>
      <c r="I21" s="175"/>
      <c r="J21" s="155"/>
      <c r="K21" s="155"/>
    </row>
    <row r="22" spans="1:11" x14ac:dyDescent="0.2">
      <c r="A22" s="175" t="s">
        <v>1214</v>
      </c>
      <c r="B22" s="175" t="s">
        <v>1215</v>
      </c>
      <c r="C22" s="155">
        <v>20686.61</v>
      </c>
      <c r="D22" s="155">
        <v>71560.58</v>
      </c>
      <c r="H22" s="175"/>
      <c r="I22" s="175"/>
      <c r="J22" s="155"/>
      <c r="K22" s="155"/>
    </row>
    <row r="23" spans="1:11" x14ac:dyDescent="0.2">
      <c r="A23" s="175" t="s">
        <v>1216</v>
      </c>
      <c r="B23" s="175" t="s">
        <v>1217</v>
      </c>
      <c r="C23" s="155">
        <v>642107.65</v>
      </c>
      <c r="D23" s="155">
        <v>213092.74</v>
      </c>
      <c r="H23" s="175"/>
      <c r="I23" s="175"/>
      <c r="J23" s="155"/>
      <c r="K23" s="155"/>
    </row>
    <row r="24" spans="1:11" x14ac:dyDescent="0.2">
      <c r="A24" s="175" t="s">
        <v>1218</v>
      </c>
      <c r="B24" s="175" t="s">
        <v>1219</v>
      </c>
      <c r="C24" s="155">
        <v>302121.03000000003</v>
      </c>
      <c r="D24" s="155">
        <v>208174.36</v>
      </c>
      <c r="H24" s="175"/>
      <c r="I24" s="175"/>
      <c r="J24" s="155"/>
      <c r="K24" s="155"/>
    </row>
    <row r="25" spans="1:11" x14ac:dyDescent="0.2">
      <c r="A25" s="175" t="s">
        <v>1220</v>
      </c>
      <c r="B25" s="175" t="s">
        <v>1221</v>
      </c>
      <c r="C25" s="155">
        <v>112981.54</v>
      </c>
      <c r="D25" s="155">
        <v>191219.49</v>
      </c>
      <c r="H25" s="175"/>
      <c r="I25" s="175"/>
      <c r="J25" s="155"/>
      <c r="K25" s="155"/>
    </row>
    <row r="26" spans="1:11" x14ac:dyDescent="0.2">
      <c r="A26" s="175" t="s">
        <v>1222</v>
      </c>
      <c r="B26" s="175" t="s">
        <v>1223</v>
      </c>
      <c r="C26" s="155">
        <v>2888599.92</v>
      </c>
      <c r="D26" s="155">
        <v>2849673.19</v>
      </c>
      <c r="H26" s="175"/>
      <c r="I26" s="175"/>
      <c r="J26" s="155"/>
      <c r="K26" s="155"/>
    </row>
    <row r="27" spans="1:11" x14ac:dyDescent="0.2">
      <c r="A27" s="175" t="s">
        <v>1224</v>
      </c>
      <c r="B27" s="175" t="s">
        <v>1225</v>
      </c>
      <c r="C27" s="155">
        <v>-193696.06</v>
      </c>
      <c r="D27" s="155">
        <v>-18229.02</v>
      </c>
      <c r="H27" s="175"/>
      <c r="I27" s="175"/>
      <c r="J27" s="155"/>
      <c r="K27" s="155"/>
    </row>
    <row r="28" spans="1:11" x14ac:dyDescent="0.2">
      <c r="A28" s="175" t="s">
        <v>1226</v>
      </c>
      <c r="B28" s="175" t="s">
        <v>1227</v>
      </c>
      <c r="C28" s="155">
        <v>0</v>
      </c>
      <c r="D28" s="155">
        <v>22238.13</v>
      </c>
      <c r="H28" s="175"/>
      <c r="I28" s="175"/>
      <c r="J28" s="155"/>
      <c r="K28" s="155"/>
    </row>
    <row r="29" spans="1:11" x14ac:dyDescent="0.2">
      <c r="A29" s="162" t="s">
        <v>1228</v>
      </c>
      <c r="B29" s="176" t="s">
        <v>1229</v>
      </c>
      <c r="C29" s="155">
        <v>0</v>
      </c>
      <c r="D29" s="155">
        <v>3.64</v>
      </c>
      <c r="H29" s="162"/>
      <c r="I29" s="176"/>
      <c r="J29" s="155"/>
      <c r="K29" s="155"/>
    </row>
    <row r="30" spans="1:11" x14ac:dyDescent="0.2">
      <c r="A30" s="162" t="s">
        <v>1230</v>
      </c>
      <c r="B30" s="176" t="s">
        <v>1231</v>
      </c>
      <c r="C30" s="155">
        <f>+'[1]balanza 9'!$F$38</f>
        <v>0</v>
      </c>
      <c r="D30" s="155">
        <v>674847.41</v>
      </c>
      <c r="H30" s="162"/>
      <c r="I30" s="176"/>
      <c r="J30" s="155"/>
      <c r="K30" s="155"/>
    </row>
    <row r="31" spans="1:11" ht="12.75" x14ac:dyDescent="0.2">
      <c r="A31" s="162" t="s">
        <v>1242</v>
      </c>
      <c r="B31" s="176" t="s">
        <v>1243</v>
      </c>
      <c r="C31" s="155">
        <v>2000010</v>
      </c>
      <c r="D31" s="155">
        <v>0</v>
      </c>
      <c r="H31" s="162"/>
      <c r="I31" s="154"/>
      <c r="J31" s="154"/>
      <c r="K31" s="155"/>
    </row>
    <row r="32" spans="1:11" ht="12.75" x14ac:dyDescent="0.2">
      <c r="A32" s="162" t="s">
        <v>1232</v>
      </c>
      <c r="B32" s="154" t="s">
        <v>1233</v>
      </c>
      <c r="C32" s="154">
        <v>0</v>
      </c>
      <c r="D32" s="155">
        <v>0</v>
      </c>
      <c r="H32" s="175"/>
      <c r="I32" s="175"/>
      <c r="J32" s="155"/>
      <c r="K32" s="155"/>
    </row>
    <row r="33" spans="1:11" ht="12.75" x14ac:dyDescent="0.2">
      <c r="A33" s="162" t="s">
        <v>1244</v>
      </c>
      <c r="B33" s="154" t="s">
        <v>1245</v>
      </c>
      <c r="C33" s="154">
        <v>2499373.6</v>
      </c>
      <c r="D33" s="155">
        <v>0</v>
      </c>
      <c r="H33" s="175"/>
      <c r="I33" s="175"/>
      <c r="J33" s="155"/>
      <c r="K33" s="155"/>
    </row>
    <row r="34" spans="1:11" x14ac:dyDescent="0.2">
      <c r="A34" s="175" t="s">
        <v>1234</v>
      </c>
      <c r="B34" s="175" t="s">
        <v>1235</v>
      </c>
      <c r="C34" s="155">
        <v>365680.4</v>
      </c>
      <c r="D34" s="155">
        <v>123144.4</v>
      </c>
      <c r="H34" s="175"/>
      <c r="I34" s="175"/>
      <c r="J34" s="155"/>
      <c r="K34" s="155"/>
    </row>
    <row r="35" spans="1:11" x14ac:dyDescent="0.2">
      <c r="A35" s="175" t="s">
        <v>1236</v>
      </c>
      <c r="B35" s="175" t="s">
        <v>1237</v>
      </c>
      <c r="C35" s="155">
        <v>97.92</v>
      </c>
      <c r="D35" s="155">
        <v>97.92</v>
      </c>
      <c r="H35" s="90"/>
      <c r="J35" s="91"/>
      <c r="K35" s="91"/>
    </row>
    <row r="36" spans="1:11" x14ac:dyDescent="0.2">
      <c r="A36" s="175" t="s">
        <v>1238</v>
      </c>
      <c r="B36" s="175" t="s">
        <v>1239</v>
      </c>
      <c r="C36" s="155">
        <v>0</v>
      </c>
      <c r="D36" s="155">
        <v>0</v>
      </c>
      <c r="H36" s="90"/>
      <c r="J36" s="91"/>
      <c r="K36" s="91"/>
    </row>
    <row r="37" spans="1:11" x14ac:dyDescent="0.2">
      <c r="A37" s="90">
        <v>1113</v>
      </c>
      <c r="B37" s="86" t="s">
        <v>613</v>
      </c>
      <c r="C37" s="91">
        <v>0</v>
      </c>
      <c r="D37" s="91">
        <v>0</v>
      </c>
      <c r="H37" s="175"/>
      <c r="I37" s="175"/>
      <c r="J37" s="155"/>
      <c r="K37" s="155"/>
    </row>
    <row r="38" spans="1:11" x14ac:dyDescent="0.2">
      <c r="A38" s="90">
        <v>1114</v>
      </c>
      <c r="B38" s="86" t="s">
        <v>292</v>
      </c>
      <c r="C38" s="91">
        <f>SUM(C39)</f>
        <v>0</v>
      </c>
      <c r="D38" s="91">
        <f>SUM(D39)</f>
        <v>5305.63</v>
      </c>
      <c r="H38" s="90"/>
      <c r="J38" s="91"/>
      <c r="K38" s="91"/>
    </row>
    <row r="39" spans="1:11" x14ac:dyDescent="0.2">
      <c r="A39" s="175" t="s">
        <v>1240</v>
      </c>
      <c r="B39" s="175" t="s">
        <v>1241</v>
      </c>
      <c r="C39" s="155">
        <v>0</v>
      </c>
      <c r="D39" s="155">
        <v>5305.63</v>
      </c>
      <c r="H39" s="90"/>
      <c r="J39" s="91"/>
      <c r="K39" s="91"/>
    </row>
    <row r="40" spans="1:11" x14ac:dyDescent="0.2">
      <c r="A40" s="90">
        <v>1115</v>
      </c>
      <c r="B40" s="86" t="s">
        <v>293</v>
      </c>
      <c r="C40" s="91">
        <v>0</v>
      </c>
      <c r="D40" s="91">
        <v>0</v>
      </c>
      <c r="H40" s="90"/>
      <c r="J40" s="91"/>
      <c r="K40" s="91"/>
    </row>
    <row r="41" spans="1:11" x14ac:dyDescent="0.2">
      <c r="A41" s="90">
        <v>1116</v>
      </c>
      <c r="B41" s="86" t="s">
        <v>614</v>
      </c>
      <c r="C41" s="91">
        <v>0</v>
      </c>
      <c r="D41" s="91">
        <v>0</v>
      </c>
      <c r="H41" s="90"/>
      <c r="J41" s="174"/>
      <c r="K41" s="174"/>
    </row>
    <row r="42" spans="1:11" x14ac:dyDescent="0.2">
      <c r="A42" s="90">
        <v>1119</v>
      </c>
      <c r="B42" s="86" t="s">
        <v>615</v>
      </c>
      <c r="C42" s="91">
        <v>0</v>
      </c>
      <c r="D42" s="91">
        <v>0</v>
      </c>
    </row>
    <row r="43" spans="1:11" x14ac:dyDescent="0.2">
      <c r="A43" s="90">
        <v>1110</v>
      </c>
      <c r="B43" s="86" t="s">
        <v>616</v>
      </c>
      <c r="C43" s="174">
        <f>+C8+C19+C37+C38+C40+C41+C42</f>
        <v>8800036.5800000001</v>
      </c>
      <c r="D43" s="174">
        <f>+D8+D19+D37+D38+D40+D41+D42</f>
        <v>4378925.53</v>
      </c>
    </row>
    <row r="47" spans="1:11" x14ac:dyDescent="0.2">
      <c r="A47" s="88" t="s">
        <v>267</v>
      </c>
      <c r="B47" s="88"/>
      <c r="C47" s="88"/>
      <c r="D47" s="88"/>
      <c r="E47" s="88"/>
    </row>
    <row r="48" spans="1:11" x14ac:dyDescent="0.2">
      <c r="A48" s="89" t="s">
        <v>233</v>
      </c>
      <c r="B48" s="89" t="s">
        <v>229</v>
      </c>
      <c r="C48" s="89" t="s">
        <v>230</v>
      </c>
      <c r="D48" s="89" t="s">
        <v>617</v>
      </c>
      <c r="E48" s="89" t="s">
        <v>270</v>
      </c>
    </row>
    <row r="49" spans="1:5" x14ac:dyDescent="0.2">
      <c r="A49" s="90">
        <v>1230</v>
      </c>
      <c r="B49" s="86" t="s">
        <v>326</v>
      </c>
      <c r="C49" s="91">
        <v>0</v>
      </c>
    </row>
    <row r="50" spans="1:5" x14ac:dyDescent="0.2">
      <c r="A50" s="90">
        <v>1231</v>
      </c>
      <c r="B50" s="86" t="s">
        <v>327</v>
      </c>
      <c r="C50" s="91">
        <v>0</v>
      </c>
    </row>
    <row r="51" spans="1:5" x14ac:dyDescent="0.2">
      <c r="A51" s="90">
        <v>1232</v>
      </c>
      <c r="B51" s="86" t="s">
        <v>328</v>
      </c>
      <c r="C51" s="91">
        <v>0</v>
      </c>
    </row>
    <row r="52" spans="1:5" x14ac:dyDescent="0.2">
      <c r="A52" s="90">
        <v>1233</v>
      </c>
      <c r="B52" s="86" t="s">
        <v>329</v>
      </c>
      <c r="C52" s="91">
        <v>0</v>
      </c>
    </row>
    <row r="53" spans="1:5" x14ac:dyDescent="0.2">
      <c r="A53" s="90">
        <v>1234</v>
      </c>
      <c r="B53" s="86" t="s">
        <v>330</v>
      </c>
      <c r="C53" s="91">
        <v>0</v>
      </c>
    </row>
    <row r="54" spans="1:5" x14ac:dyDescent="0.2">
      <c r="A54" s="90">
        <v>1235</v>
      </c>
      <c r="B54" s="86" t="s">
        <v>331</v>
      </c>
      <c r="C54" s="91">
        <v>0</v>
      </c>
    </row>
    <row r="55" spans="1:5" x14ac:dyDescent="0.2">
      <c r="A55" s="90">
        <v>1236</v>
      </c>
      <c r="B55" s="86" t="s">
        <v>332</v>
      </c>
      <c r="C55" s="91">
        <v>0</v>
      </c>
    </row>
    <row r="56" spans="1:5" x14ac:dyDescent="0.2">
      <c r="A56" s="90">
        <v>1239</v>
      </c>
      <c r="B56" s="86" t="s">
        <v>333</v>
      </c>
      <c r="C56" s="91">
        <v>0</v>
      </c>
    </row>
    <row r="57" spans="1:5" x14ac:dyDescent="0.2">
      <c r="A57" s="90">
        <v>1240</v>
      </c>
      <c r="B57" s="86" t="s">
        <v>334</v>
      </c>
      <c r="C57" s="91">
        <v>1239175.49</v>
      </c>
    </row>
    <row r="58" spans="1:5" x14ac:dyDescent="0.2">
      <c r="A58" s="90">
        <v>1241</v>
      </c>
      <c r="B58" s="86" t="s">
        <v>335</v>
      </c>
      <c r="C58" s="91">
        <v>145426.20000000001</v>
      </c>
      <c r="D58" s="86" t="s">
        <v>1158</v>
      </c>
      <c r="E58" s="86">
        <v>145426.20000000001</v>
      </c>
    </row>
    <row r="59" spans="1:5" x14ac:dyDescent="0.2">
      <c r="A59" s="90">
        <v>1242</v>
      </c>
      <c r="B59" s="86" t="s">
        <v>336</v>
      </c>
      <c r="C59" s="91">
        <v>38311.370000000003</v>
      </c>
      <c r="D59" s="86" t="s">
        <v>1158</v>
      </c>
      <c r="E59" s="86">
        <v>38311.370000000003</v>
      </c>
    </row>
    <row r="60" spans="1:5" x14ac:dyDescent="0.2">
      <c r="A60" s="90">
        <v>1243</v>
      </c>
      <c r="B60" s="86" t="s">
        <v>337</v>
      </c>
      <c r="C60" s="91">
        <v>0</v>
      </c>
      <c r="E60" s="86">
        <v>0</v>
      </c>
    </row>
    <row r="61" spans="1:5" x14ac:dyDescent="0.2">
      <c r="A61" s="90">
        <v>1244</v>
      </c>
      <c r="B61" s="86" t="s">
        <v>338</v>
      </c>
      <c r="C61" s="91">
        <v>1046206.88</v>
      </c>
      <c r="D61" s="86" t="s">
        <v>1158</v>
      </c>
      <c r="E61" s="86">
        <v>1046206.88</v>
      </c>
    </row>
    <row r="62" spans="1:5" x14ac:dyDescent="0.2">
      <c r="A62" s="90">
        <v>1245</v>
      </c>
      <c r="B62" s="86" t="s">
        <v>339</v>
      </c>
      <c r="C62" s="91">
        <v>0</v>
      </c>
      <c r="E62" s="86">
        <v>0</v>
      </c>
    </row>
    <row r="63" spans="1:5" x14ac:dyDescent="0.2">
      <c r="A63" s="90">
        <v>1246</v>
      </c>
      <c r="B63" s="86" t="s">
        <v>340</v>
      </c>
      <c r="C63" s="91">
        <v>9231.0400000000009</v>
      </c>
      <c r="D63" s="86" t="s">
        <v>1158</v>
      </c>
      <c r="E63" s="86">
        <v>9231.0400000000009</v>
      </c>
    </row>
    <row r="64" spans="1:5" x14ac:dyDescent="0.2">
      <c r="A64" s="90">
        <v>1247</v>
      </c>
      <c r="B64" s="86" t="s">
        <v>341</v>
      </c>
      <c r="C64" s="91">
        <v>0</v>
      </c>
    </row>
    <row r="65" spans="1:5" x14ac:dyDescent="0.2">
      <c r="A65" s="90">
        <v>1248</v>
      </c>
      <c r="B65" s="86" t="s">
        <v>342</v>
      </c>
      <c r="C65" s="91">
        <v>0</v>
      </c>
    </row>
    <row r="66" spans="1:5" x14ac:dyDescent="0.2">
      <c r="A66" s="90">
        <v>1250</v>
      </c>
      <c r="B66" s="86" t="s">
        <v>344</v>
      </c>
      <c r="C66" s="91">
        <v>0</v>
      </c>
    </row>
    <row r="67" spans="1:5" x14ac:dyDescent="0.2">
      <c r="A67" s="90">
        <v>1251</v>
      </c>
      <c r="B67" s="86" t="s">
        <v>345</v>
      </c>
      <c r="C67" s="91">
        <v>0</v>
      </c>
    </row>
    <row r="68" spans="1:5" x14ac:dyDescent="0.2">
      <c r="A68" s="90">
        <v>1252</v>
      </c>
      <c r="B68" s="86" t="s">
        <v>346</v>
      </c>
      <c r="C68" s="91">
        <v>0</v>
      </c>
    </row>
    <row r="69" spans="1:5" x14ac:dyDescent="0.2">
      <c r="A69" s="90">
        <v>1253</v>
      </c>
      <c r="B69" s="86" t="s">
        <v>347</v>
      </c>
      <c r="C69" s="91">
        <v>0</v>
      </c>
    </row>
    <row r="70" spans="1:5" x14ac:dyDescent="0.2">
      <c r="A70" s="90">
        <v>1254</v>
      </c>
      <c r="B70" s="86" t="s">
        <v>348</v>
      </c>
      <c r="C70" s="91">
        <v>0</v>
      </c>
    </row>
    <row r="71" spans="1:5" x14ac:dyDescent="0.2">
      <c r="A71" s="90">
        <v>1259</v>
      </c>
      <c r="B71" s="86" t="s">
        <v>349</v>
      </c>
      <c r="C71" s="91">
        <v>0</v>
      </c>
    </row>
    <row r="73" spans="1:5" x14ac:dyDescent="0.2">
      <c r="A73" s="88" t="s">
        <v>275</v>
      </c>
      <c r="B73" s="88"/>
      <c r="C73" s="88"/>
      <c r="D73" s="88"/>
      <c r="E73" s="88"/>
    </row>
    <row r="74" spans="1:5" x14ac:dyDescent="0.2">
      <c r="A74" s="89" t="s">
        <v>233</v>
      </c>
      <c r="B74" s="89" t="s">
        <v>229</v>
      </c>
      <c r="C74" s="89" t="s">
        <v>268</v>
      </c>
      <c r="D74" s="89" t="s">
        <v>269</v>
      </c>
      <c r="E74" s="89"/>
    </row>
    <row r="75" spans="1:5" x14ac:dyDescent="0.2">
      <c r="A75" s="90">
        <v>5500</v>
      </c>
      <c r="B75" s="86" t="s">
        <v>563</v>
      </c>
      <c r="C75" s="174">
        <f>+C76</f>
        <v>1445048.48</v>
      </c>
      <c r="D75" s="174">
        <f>+D76</f>
        <v>1199188.8099999998</v>
      </c>
    </row>
    <row r="76" spans="1:5" x14ac:dyDescent="0.2">
      <c r="A76" s="90">
        <v>5510</v>
      </c>
      <c r="B76" s="86" t="s">
        <v>564</v>
      </c>
      <c r="C76" s="91">
        <f>SUM(C77:C84)</f>
        <v>1445048.48</v>
      </c>
      <c r="D76" s="91">
        <f>SUM(D77:D84)</f>
        <v>1199188.8099999998</v>
      </c>
    </row>
    <row r="77" spans="1:5" x14ac:dyDescent="0.2">
      <c r="A77" s="90">
        <v>5511</v>
      </c>
      <c r="B77" s="86" t="s">
        <v>565</v>
      </c>
      <c r="C77" s="91">
        <v>0</v>
      </c>
      <c r="D77" s="91">
        <v>0</v>
      </c>
    </row>
    <row r="78" spans="1:5" x14ac:dyDescent="0.2">
      <c r="A78" s="90">
        <v>5512</v>
      </c>
      <c r="B78" s="86" t="s">
        <v>566</v>
      </c>
      <c r="C78" s="91">
        <v>0</v>
      </c>
      <c r="D78" s="91">
        <v>0</v>
      </c>
    </row>
    <row r="79" spans="1:5" x14ac:dyDescent="0.2">
      <c r="A79" s="90">
        <v>5513</v>
      </c>
      <c r="B79" s="86" t="s">
        <v>567</v>
      </c>
      <c r="C79" s="91">
        <v>0</v>
      </c>
      <c r="D79" s="91">
        <v>0</v>
      </c>
    </row>
    <row r="80" spans="1:5" x14ac:dyDescent="0.2">
      <c r="A80" s="90">
        <v>5514</v>
      </c>
      <c r="B80" s="86" t="s">
        <v>568</v>
      </c>
      <c r="C80" s="177">
        <v>0</v>
      </c>
      <c r="D80" s="177">
        <v>0</v>
      </c>
    </row>
    <row r="81" spans="1:4" x14ac:dyDescent="0.2">
      <c r="A81" s="90">
        <v>5515</v>
      </c>
      <c r="B81" s="86" t="s">
        <v>569</v>
      </c>
      <c r="C81" s="178">
        <v>1443085.03</v>
      </c>
      <c r="D81" s="178">
        <v>1195511.3899999999</v>
      </c>
    </row>
    <row r="82" spans="1:4" x14ac:dyDescent="0.2">
      <c r="A82" s="90">
        <v>5516</v>
      </c>
      <c r="B82" s="86" t="s">
        <v>570</v>
      </c>
      <c r="C82" s="177">
        <v>0</v>
      </c>
      <c r="D82" s="177">
        <v>0</v>
      </c>
    </row>
    <row r="83" spans="1:4" x14ac:dyDescent="0.2">
      <c r="A83" s="90">
        <v>5517</v>
      </c>
      <c r="B83" s="86" t="s">
        <v>571</v>
      </c>
      <c r="C83" s="178">
        <v>1963.45</v>
      </c>
      <c r="D83" s="178">
        <v>1963.44</v>
      </c>
    </row>
    <row r="84" spans="1:4" x14ac:dyDescent="0.2">
      <c r="A84" s="90">
        <v>5518</v>
      </c>
      <c r="B84" s="86" t="s">
        <v>132</v>
      </c>
      <c r="C84" s="177">
        <v>0</v>
      </c>
      <c r="D84" s="178">
        <v>1713.98</v>
      </c>
    </row>
    <row r="85" spans="1:4" x14ac:dyDescent="0.2">
      <c r="A85" s="90">
        <v>5520</v>
      </c>
      <c r="B85" s="86" t="s">
        <v>131</v>
      </c>
      <c r="C85" s="91">
        <v>0</v>
      </c>
      <c r="D85" s="91">
        <v>0</v>
      </c>
    </row>
    <row r="86" spans="1:4" x14ac:dyDescent="0.2">
      <c r="A86" s="90">
        <v>5521</v>
      </c>
      <c r="B86" s="86" t="s">
        <v>572</v>
      </c>
      <c r="C86" s="91">
        <v>0</v>
      </c>
      <c r="D86" s="91">
        <v>0</v>
      </c>
    </row>
    <row r="87" spans="1:4" x14ac:dyDescent="0.2">
      <c r="A87" s="90">
        <v>5522</v>
      </c>
      <c r="B87" s="86" t="s">
        <v>573</v>
      </c>
      <c r="C87" s="91">
        <v>0</v>
      </c>
      <c r="D87" s="91">
        <v>0</v>
      </c>
    </row>
    <row r="88" spans="1:4" x14ac:dyDescent="0.2">
      <c r="A88" s="90">
        <v>5530</v>
      </c>
      <c r="B88" s="86" t="s">
        <v>574</v>
      </c>
      <c r="C88" s="91">
        <v>0</v>
      </c>
      <c r="D88" s="91">
        <v>0</v>
      </c>
    </row>
    <row r="89" spans="1:4" x14ac:dyDescent="0.2">
      <c r="A89" s="90">
        <v>5531</v>
      </c>
      <c r="B89" s="86" t="s">
        <v>575</v>
      </c>
      <c r="C89" s="91">
        <v>0</v>
      </c>
      <c r="D89" s="91">
        <v>0</v>
      </c>
    </row>
    <row r="90" spans="1:4" x14ac:dyDescent="0.2">
      <c r="A90" s="90">
        <v>5532</v>
      </c>
      <c r="B90" s="86" t="s">
        <v>576</v>
      </c>
      <c r="C90" s="91">
        <v>0</v>
      </c>
      <c r="D90" s="91">
        <v>0</v>
      </c>
    </row>
    <row r="91" spans="1:4" x14ac:dyDescent="0.2">
      <c r="A91" s="90">
        <v>5533</v>
      </c>
      <c r="B91" s="86" t="s">
        <v>577</v>
      </c>
      <c r="C91" s="91">
        <v>0</v>
      </c>
      <c r="D91" s="91">
        <v>0</v>
      </c>
    </row>
    <row r="92" spans="1:4" x14ac:dyDescent="0.2">
      <c r="A92" s="90">
        <v>5534</v>
      </c>
      <c r="B92" s="86" t="s">
        <v>578</v>
      </c>
      <c r="C92" s="91">
        <v>0</v>
      </c>
      <c r="D92" s="91">
        <v>0</v>
      </c>
    </row>
    <row r="93" spans="1:4" x14ac:dyDescent="0.2">
      <c r="A93" s="90">
        <v>5535</v>
      </c>
      <c r="B93" s="86" t="s">
        <v>579</v>
      </c>
      <c r="C93" s="91">
        <v>0</v>
      </c>
      <c r="D93" s="91">
        <v>0</v>
      </c>
    </row>
    <row r="94" spans="1:4" x14ac:dyDescent="0.2">
      <c r="A94" s="90">
        <v>5540</v>
      </c>
      <c r="B94" s="86" t="s">
        <v>580</v>
      </c>
      <c r="C94" s="91">
        <v>0</v>
      </c>
      <c r="D94" s="91">
        <v>0</v>
      </c>
    </row>
    <row r="95" spans="1:4" x14ac:dyDescent="0.2">
      <c r="A95" s="90">
        <v>5541</v>
      </c>
      <c r="B95" s="86" t="s">
        <v>580</v>
      </c>
      <c r="C95" s="91">
        <v>0</v>
      </c>
      <c r="D95" s="91">
        <v>0</v>
      </c>
    </row>
    <row r="96" spans="1:4" x14ac:dyDescent="0.2">
      <c r="A96" s="90">
        <v>5550</v>
      </c>
      <c r="B96" s="86" t="s">
        <v>581</v>
      </c>
      <c r="C96" s="91">
        <v>0</v>
      </c>
      <c r="D96" s="91">
        <v>0</v>
      </c>
    </row>
    <row r="97" spans="1:4" x14ac:dyDescent="0.2">
      <c r="A97" s="90">
        <v>5551</v>
      </c>
      <c r="B97" s="86" t="s">
        <v>581</v>
      </c>
      <c r="C97" s="91">
        <v>0</v>
      </c>
      <c r="D97" s="91">
        <v>0</v>
      </c>
    </row>
    <row r="98" spans="1:4" x14ac:dyDescent="0.2">
      <c r="A98" s="90">
        <v>5590</v>
      </c>
      <c r="B98" s="86" t="s">
        <v>582</v>
      </c>
      <c r="C98" s="91">
        <v>0</v>
      </c>
      <c r="D98" s="91">
        <v>0</v>
      </c>
    </row>
    <row r="99" spans="1:4" x14ac:dyDescent="0.2">
      <c r="A99" s="90">
        <v>5591</v>
      </c>
      <c r="B99" s="86" t="s">
        <v>583</v>
      </c>
      <c r="C99" s="91">
        <v>0</v>
      </c>
      <c r="D99" s="91">
        <v>0</v>
      </c>
    </row>
    <row r="100" spans="1:4" x14ac:dyDescent="0.2">
      <c r="A100" s="90">
        <v>5592</v>
      </c>
      <c r="B100" s="86" t="s">
        <v>584</v>
      </c>
      <c r="C100" s="91">
        <v>0</v>
      </c>
      <c r="D100" s="91">
        <v>0</v>
      </c>
    </row>
    <row r="101" spans="1:4" x14ac:dyDescent="0.2">
      <c r="A101" s="90">
        <v>5593</v>
      </c>
      <c r="B101" s="86" t="s">
        <v>585</v>
      </c>
      <c r="C101" s="91">
        <v>0</v>
      </c>
      <c r="D101" s="91">
        <v>0</v>
      </c>
    </row>
    <row r="102" spans="1:4" x14ac:dyDescent="0.2">
      <c r="A102" s="90">
        <v>5594</v>
      </c>
      <c r="B102" s="86" t="s">
        <v>586</v>
      </c>
      <c r="C102" s="91">
        <v>0</v>
      </c>
      <c r="D102" s="91">
        <v>0</v>
      </c>
    </row>
    <row r="103" spans="1:4" x14ac:dyDescent="0.2">
      <c r="A103" s="90">
        <v>5595</v>
      </c>
      <c r="B103" s="86" t="s">
        <v>587</v>
      </c>
      <c r="C103" s="91">
        <v>0</v>
      </c>
      <c r="D103" s="91">
        <v>0</v>
      </c>
    </row>
    <row r="104" spans="1:4" x14ac:dyDescent="0.2">
      <c r="A104" s="90">
        <v>5596</v>
      </c>
      <c r="B104" s="86" t="s">
        <v>480</v>
      </c>
      <c r="C104" s="91">
        <v>0</v>
      </c>
      <c r="D104" s="91">
        <v>0</v>
      </c>
    </row>
    <row r="105" spans="1:4" x14ac:dyDescent="0.2">
      <c r="A105" s="90">
        <v>5597</v>
      </c>
      <c r="B105" s="86" t="s">
        <v>588</v>
      </c>
      <c r="C105" s="91">
        <v>0</v>
      </c>
      <c r="D105" s="91">
        <v>0</v>
      </c>
    </row>
    <row r="106" spans="1:4" x14ac:dyDescent="0.2">
      <c r="A106" s="90">
        <v>5599</v>
      </c>
      <c r="B106" s="86" t="s">
        <v>589</v>
      </c>
      <c r="C106" s="91">
        <v>0</v>
      </c>
      <c r="D106" s="91">
        <v>0</v>
      </c>
    </row>
    <row r="107" spans="1:4" x14ac:dyDescent="0.2">
      <c r="A107" s="90">
        <v>5600</v>
      </c>
      <c r="B107" s="86" t="s">
        <v>126</v>
      </c>
      <c r="C107" s="91">
        <v>0</v>
      </c>
      <c r="D107" s="91">
        <v>0</v>
      </c>
    </row>
    <row r="108" spans="1:4" x14ac:dyDescent="0.2">
      <c r="A108" s="90">
        <v>5610</v>
      </c>
      <c r="B108" s="86" t="s">
        <v>590</v>
      </c>
      <c r="C108" s="91">
        <v>0</v>
      </c>
      <c r="D108" s="91">
        <v>0</v>
      </c>
    </row>
    <row r="109" spans="1:4" x14ac:dyDescent="0.2">
      <c r="A109" s="90">
        <v>5611</v>
      </c>
      <c r="B109" s="86" t="s">
        <v>591</v>
      </c>
      <c r="C109" s="91">
        <v>0</v>
      </c>
      <c r="D109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8 C74"/>
    <dataValidation allowBlank="1" showInputMessage="1" showErrorMessage="1" prompt="Saldo al 31 de diciembre del año anterior que se presenta" sqref="D7 D74"/>
  </dataValidations>
  <pageMargins left="1.1023622047244095" right="0.70866141732283472" top="0.94488188976377963" bottom="0.74803149606299213" header="0.31496062992125984" footer="0.31496062992125984"/>
  <pageSetup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238</v>
      </c>
    </row>
    <row r="7" spans="1:2" ht="14.1" customHeight="1" x14ac:dyDescent="0.2">
      <c r="B7" s="57" t="s">
        <v>240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239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286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238</v>
      </c>
    </row>
    <row r="15" spans="1:2" ht="15" customHeight="1" x14ac:dyDescent="0.2">
      <c r="B15" s="57" t="s">
        <v>240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2019-02-11T19:51:17Z</cp:lastPrinted>
  <dcterms:created xsi:type="dcterms:W3CDTF">2012-12-11T20:36:24Z</dcterms:created>
  <dcterms:modified xsi:type="dcterms:W3CDTF">2019-02-11T19:54:48Z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